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d.docs.live.net/9ba6cf3c8a9eb24d/Arbete/EasyFill/Projects/Proof of Concept - Project/"/>
    </mc:Choice>
  </mc:AlternateContent>
  <xr:revisionPtr revIDLastSave="1093" documentId="8_{E135135E-C6F2-49C7-A44C-83F62229FCC1}" xr6:coauthVersionLast="47" xr6:coauthVersionMax="47" xr10:uidLastSave="{2ABCD3ED-E8CD-4366-9E3F-08923E2C5F29}"/>
  <bookViews>
    <workbookView xWindow="57480" yWindow="-120" windowWidth="27075" windowHeight="16440" xr2:uid="{87FC88C9-F7FA-4AEA-8624-1481B340E54F}"/>
  </bookViews>
  <sheets>
    <sheet name="Time Plan" sheetId="11" r:id="rId1"/>
    <sheet name="Contacts" sheetId="14" r:id="rId2"/>
    <sheet name="About" sheetId="12" state="hidden" r:id="rId3"/>
  </sheets>
  <definedNames>
    <definedName name="_projectStart">'Time Plan'!$G$3</definedName>
    <definedName name="_xlnm.Print_Area" localSheetId="0">'Time Plan'!$1:$34</definedName>
    <definedName name="_xlnm.Print_Titles" localSheetId="0">'Time Plan'!$4:$6</definedName>
    <definedName name="task_end" localSheetId="0">'Time Plan'!$H1</definedName>
    <definedName name="task_progress" localSheetId="0">'Time Plan'!$F1</definedName>
    <definedName name="task_start" localSheetId="0">'Time Plan'!$G1</definedName>
    <definedName name="today" localSheetId="0">'Time Plan'!$H$36</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1" l="1"/>
  <c r="D25" i="11"/>
  <c r="D18" i="11"/>
  <c r="G10" i="11"/>
  <c r="G9" i="11"/>
  <c r="H9" i="11" s="1"/>
  <c r="G11" i="11" s="1"/>
  <c r="H11" i="11" s="1"/>
  <c r="H8" i="11"/>
  <c r="D12" i="11"/>
  <c r="D7" i="11"/>
  <c r="C7" i="11"/>
  <c r="G13" i="11" l="1"/>
  <c r="H13" i="11" s="1"/>
  <c r="G26" i="11" s="1"/>
  <c r="H26" i="11" s="1"/>
  <c r="G27" i="11" s="1"/>
  <c r="H10" i="11"/>
  <c r="H27" i="11" l="1"/>
  <c r="G32" i="11" s="1"/>
  <c r="H32" i="11" s="1"/>
  <c r="G33" i="11" s="1"/>
  <c r="H33" i="11" s="1"/>
  <c r="G28" i="11"/>
  <c r="H28" i="11" s="1"/>
  <c r="G14" i="11"/>
  <c r="H14" i="11" s="1"/>
  <c r="G15" i="11" s="1"/>
  <c r="H15" i="11" s="1"/>
  <c r="G16" i="11"/>
  <c r="H16" i="11" s="1"/>
  <c r="C25" i="11"/>
  <c r="G17" i="11" l="1"/>
  <c r="H17" i="11" s="1"/>
  <c r="G29" i="11"/>
  <c r="H29" i="11" s="1"/>
  <c r="G30" i="11"/>
  <c r="H30" i="11" s="1"/>
  <c r="C31" i="11"/>
  <c r="C18" i="11"/>
  <c r="C12" i="11"/>
  <c r="K5" i="11"/>
  <c r="J34" i="11" l="1"/>
  <c r="J33" i="11"/>
  <c r="J32" i="11"/>
  <c r="J31" i="11"/>
  <c r="J29" i="11"/>
  <c r="J28" i="11"/>
  <c r="J27" i="11"/>
  <c r="J25" i="11"/>
  <c r="J24" i="11"/>
  <c r="J20" i="11"/>
  <c r="J19" i="11"/>
  <c r="J18" i="11"/>
  <c r="J14" i="11"/>
  <c r="J13" i="11"/>
  <c r="J12" i="11"/>
  <c r="J7" i="11"/>
  <c r="L5" i="11" l="1"/>
  <c r="M5" i="11" s="1"/>
  <c r="N5" i="11" s="1"/>
  <c r="O5" i="11" s="1"/>
  <c r="P5" i="11" s="1"/>
  <c r="Q5" i="11" s="1"/>
  <c r="R5" i="11" s="1"/>
  <c r="K4" i="11"/>
  <c r="K3" i="11" s="1"/>
  <c r="R4" i="11" l="1"/>
  <c r="R3" i="11" s="1"/>
  <c r="S5" i="11"/>
  <c r="T5" i="11" s="1"/>
  <c r="U5" i="11" s="1"/>
  <c r="V5" i="11" s="1"/>
  <c r="W5" i="11" s="1"/>
  <c r="X5" i="11" s="1"/>
  <c r="Y5" i="11" s="1"/>
  <c r="Y4" i="11" l="1"/>
  <c r="Y3" i="11" s="1"/>
  <c r="Z5" i="11"/>
  <c r="AA5" i="11" s="1"/>
  <c r="AB5" i="11" s="1"/>
  <c r="AC5" i="11" s="1"/>
  <c r="AD5" i="11" s="1"/>
  <c r="AE5" i="11" s="1"/>
  <c r="AF5" i="11" s="1"/>
  <c r="AG5" i="11" l="1"/>
  <c r="AH5" i="11" s="1"/>
  <c r="AI5" i="11" s="1"/>
  <c r="AJ5" i="11" s="1"/>
  <c r="AK5" i="11" s="1"/>
  <c r="AL5" i="11" s="1"/>
  <c r="AF4" i="11"/>
  <c r="AF3" i="11" s="1"/>
  <c r="AM5" i="11" l="1"/>
  <c r="AN5" i="11" s="1"/>
  <c r="AO5" i="11" s="1"/>
  <c r="AP5" i="11" s="1"/>
  <c r="AQ5" i="11" s="1"/>
  <c r="AR5" i="11" s="1"/>
  <c r="AS5" i="11" s="1"/>
  <c r="AT5" i="11" l="1"/>
  <c r="AU5" i="11" s="1"/>
  <c r="AM4" i="11"/>
  <c r="AM3" i="11" s="1"/>
  <c r="AV5" i="11" l="1"/>
  <c r="AT4" i="11"/>
  <c r="AT3" i="11" s="1"/>
  <c r="AW5" i="11" l="1"/>
  <c r="AX5" i="11" l="1"/>
  <c r="AY5" i="11" l="1"/>
  <c r="AZ5" i="11" l="1"/>
  <c r="BA5" i="11" s="1"/>
  <c r="BB5" i="11" l="1"/>
  <c r="BA4" i="11"/>
  <c r="BA3" i="11" s="1"/>
  <c r="BC5" i="11" l="1"/>
  <c r="BD5" i="11" l="1"/>
  <c r="BE5" i="11" l="1"/>
  <c r="BF5" i="11" l="1"/>
  <c r="BG5" i="11" l="1"/>
  <c r="BH5" i="11" l="1"/>
  <c r="BI5" i="11" l="1"/>
  <c r="BH4" i="11"/>
  <c r="BH3" i="11" s="1"/>
  <c r="BJ5" i="11" l="1"/>
  <c r="BK5" i="11" l="1"/>
  <c r="BL5" i="11" l="1"/>
  <c r="BM5" i="11" l="1"/>
  <c r="BN5" i="11" l="1"/>
  <c r="BO5" i="11" s="1"/>
  <c r="BO4" i="11" l="1"/>
  <c r="BO3" i="11" s="1"/>
  <c r="BP5" i="11"/>
  <c r="BQ5" i="11" l="1"/>
  <c r="BR5" i="11" l="1"/>
  <c r="BS5" i="11" l="1"/>
  <c r="BT5" i="11" l="1"/>
  <c r="BU5" i="11" l="1"/>
  <c r="BV5" i="11" l="1"/>
  <c r="BV4" i="11" l="1"/>
  <c r="BV3" i="11" s="1"/>
  <c r="BW5" i="11"/>
  <c r="BX5" i="11" l="1"/>
  <c r="BY5" i="11" l="1"/>
  <c r="BZ5" i="11" l="1"/>
  <c r="CA5" i="11" l="1"/>
  <c r="CB5" i="11" l="1"/>
  <c r="CC5" i="11" l="1"/>
  <c r="CC4" i="11" l="1"/>
  <c r="CC3" i="11" s="1"/>
  <c r="CD5" i="11"/>
  <c r="CE5" i="11" l="1"/>
  <c r="CF5" i="11" l="1"/>
  <c r="CG5" i="11" l="1"/>
  <c r="CH5" i="11" l="1"/>
  <c r="CI5" i="11" l="1"/>
  <c r="CJ5" i="11" l="1"/>
  <c r="CK5" i="11" l="1"/>
  <c r="CJ4" i="11"/>
  <c r="CJ3" i="11" s="1"/>
  <c r="CL5" i="11" l="1"/>
  <c r="CM5" i="11" l="1"/>
  <c r="CN5" i="11" l="1"/>
  <c r="CO5" i="11" l="1"/>
  <c r="CP5" i="11" l="1"/>
  <c r="CQ5" i="11" l="1"/>
  <c r="CR5" i="11" l="1"/>
  <c r="CQ4" i="11"/>
  <c r="CQ3" i="11" s="1"/>
  <c r="CS5" i="11" l="1"/>
  <c r="CT5" i="11" l="1"/>
  <c r="CU5" i="11" l="1"/>
  <c r="CV5" i="11" l="1"/>
  <c r="CW5" i="11" l="1"/>
  <c r="CX5" i="11" l="1"/>
  <c r="CY5" i="11" l="1"/>
  <c r="CX4" i="11"/>
  <c r="CX3" i="11" s="1"/>
  <c r="CZ5" i="11" l="1"/>
  <c r="DA5" i="11" l="1"/>
  <c r="DB5" i="11" l="1"/>
  <c r="DC5" i="11" l="1"/>
  <c r="DD5" i="11" l="1"/>
  <c r="DE5" i="11" l="1"/>
  <c r="DF5" i="11" l="1"/>
  <c r="DE4" i="11"/>
  <c r="DE3" i="11" s="1"/>
  <c r="DG5" i="11" l="1"/>
  <c r="DH5" i="11" l="1"/>
  <c r="DI5" i="11" l="1"/>
  <c r="DJ5" i="11" l="1"/>
  <c r="DK5" i="11" l="1"/>
  <c r="DL5" i="11" l="1"/>
  <c r="DM5" i="11" l="1"/>
  <c r="DL4" i="11"/>
  <c r="DL3" i="11" s="1"/>
  <c r="DN5" i="11" l="1"/>
  <c r="DO5" i="11" l="1"/>
  <c r="DP5" i="11" l="1"/>
  <c r="DQ5" i="11" l="1"/>
  <c r="DR5" i="11" l="1"/>
  <c r="DS5" i="11" l="1"/>
  <c r="DS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Jesper Gran</author>
    <author>Vertex42.com Templates</author>
  </authors>
  <commentList>
    <comment ref="G4" authorId="0" shapeId="0" xr:uid="{B09C8278-21DE-462B-AD12-0A9B99FE23F4}">
      <text>
        <r>
          <rPr>
            <sz val="9"/>
            <color indexed="81"/>
            <rFont val="Tahoma"/>
            <family val="2"/>
          </rPr>
          <t xml:space="preserve">This date controls the start of the time chart to the right. </t>
        </r>
      </text>
    </comment>
    <comment ref="C6" authorId="0" shapeId="0" xr:uid="{EA32CA7D-6275-4256-9344-A14BB40CF1F1}">
      <text>
        <r>
          <rPr>
            <sz val="9"/>
            <color indexed="81"/>
            <rFont val="Tahoma"/>
            <family val="2"/>
          </rPr>
          <t>Put a number in column C to indicate status of an activity.
0: Grey (no status)
1: Red
2: Yellow
3: Green</t>
        </r>
      </text>
    </comment>
    <comment ref="J6" authorId="1" shapeId="0" xr:uid="{00000000-0006-0000-0000-000001000000}">
      <text>
        <r>
          <rPr>
            <b/>
            <sz val="9"/>
            <color indexed="81"/>
            <rFont val="Tahoma"/>
            <family val="2"/>
          </rPr>
          <t>DAYS:</t>
        </r>
        <r>
          <rPr>
            <sz val="9"/>
            <color indexed="81"/>
            <rFont val="Tahoma"/>
            <family val="2"/>
          </rPr>
          <t xml:space="preserve">
This column calculates the duration of the task in calendar days. The duration includes both the Start and End dates.</t>
        </r>
      </text>
    </comment>
  </commentList>
</comments>
</file>

<file path=xl/sharedStrings.xml><?xml version="1.0" encoding="utf-8"?>
<sst xmlns="http://schemas.openxmlformats.org/spreadsheetml/2006/main" count="194" uniqueCount="67">
  <si>
    <t>Project start</t>
  </si>
  <si>
    <t>Show from</t>
  </si>
  <si>
    <t>Updated at</t>
  </si>
  <si>
    <t>STATUS</t>
  </si>
  <si>
    <t>WHAT</t>
  </si>
  <si>
    <t>WHO</t>
  </si>
  <si>
    <t>DONE</t>
  </si>
  <si>
    <t>START</t>
  </si>
  <si>
    <t>END</t>
  </si>
  <si>
    <t>DAYS</t>
  </si>
  <si>
    <t>M</t>
  </si>
  <si>
    <t>T</t>
  </si>
  <si>
    <t>W</t>
  </si>
  <si>
    <t>F</t>
  </si>
  <si>
    <t>S</t>
  </si>
  <si>
    <t>-Rubrik-</t>
  </si>
  <si>
    <t>Insert new rows ABOVE this one</t>
  </si>
  <si>
    <t>X</t>
  </si>
  <si>
    <t>SIMPLE GANTT CHART by Vertex42.com</t>
  </si>
  <si>
    <t>https://www.vertex42.com/ExcelTemplates/simple-gantt-chart.html</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</si>
  <si>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</si>
  <si>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</si>
  <si>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</si>
  <si>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</si>
  <si>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</si>
  <si>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</si>
  <si>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</si>
  <si>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</si>
  <si>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</si>
  <si>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</si>
  <si>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</si>
  <si>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EasyFill</t>
  </si>
  <si>
    <t>Main Contact</t>
  </si>
  <si>
    <t>Oliver Eischeid</t>
  </si>
  <si>
    <t>oliver.eischeid@easyfill.eu</t>
  </si>
  <si>
    <t>+49 (0)175 480 82 92</t>
  </si>
  <si>
    <t>Customer</t>
  </si>
  <si>
    <t>Store Manager</t>
  </si>
  <si>
    <t>Planogram Management</t>
  </si>
  <si>
    <t>On-site technical person</t>
  </si>
  <si>
    <t>Name</t>
  </si>
  <si>
    <t>Email</t>
  </si>
  <si>
    <t>Phone</t>
  </si>
  <si>
    <t>Billing Information</t>
  </si>
  <si>
    <t>Address</t>
  </si>
  <si>
    <t>VAT</t>
  </si>
  <si>
    <t>Test Location</t>
  </si>
  <si>
    <t>Phone number</t>
  </si>
  <si>
    <t>The time chart below updates automatically based on Start and End dates, and the "Show from" date. Do not enter anything manually here.</t>
  </si>
  <si>
    <t>EasyFill/Customer</t>
  </si>
  <si>
    <t>Project Outline - Completed and Signed</t>
  </si>
  <si>
    <t>Select Test Store</t>
  </si>
  <si>
    <t>Complete Initial Time Plan</t>
  </si>
  <si>
    <t>Gather Contact Person Information in Time Plan document</t>
  </si>
  <si>
    <t>Test Area and Product Categories</t>
  </si>
  <si>
    <t>Existing Gondola System Measurements</t>
  </si>
  <si>
    <t>Planning for retrofit installation</t>
  </si>
  <si>
    <t>Planogram Planning</t>
  </si>
  <si>
    <t>Planogram Management training session</t>
  </si>
  <si>
    <t>Measure "Before"</t>
  </si>
  <si>
    <t>Test</t>
  </si>
  <si>
    <t>Start Survey</t>
  </si>
  <si>
    <t>Mid Survey</t>
  </si>
  <si>
    <t>End Survey</t>
  </si>
  <si>
    <t>Hand over measurement and statistics to EasyFill</t>
  </si>
  <si>
    <t>Evaluation meeting and Next Step</t>
  </si>
  <si>
    <t>Installation project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</si>
</sst>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
    <numFmt numFmtId="165" formatCode="[$-41D]d\ mmmm\ yyyy;@"/>
    <numFmt numFmtId="166" formatCode="[$-409]d\ mmmm\ yyyy;@"/>
  </numFmts>
  <fonts count="41" x14ac:knownFonts="1">
    <font>
      <sz val="11"/>
      <color theme="1"/>
      <name val="Calibri"/>
      <family val="2"/>
      <scheme val="minor"/>
    </font>
    <font>
      <b/>
      <sz val="20"/>
      <color theme="4" tint="-0.249977111117893"/>
      <name val="Calibri"/>
      <family val="2"/>
      <scheme val="major"/>
    </font>
    <font>
      <sz val="10"/>
      <name val="Calibri"/>
      <family val="2"/>
      <scheme val="minor"/>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0"/>
      <color theme="0" tint="-0.499984740745262"/>
      <name val="Calibri"/>
      <family val="2"/>
      <scheme val="minor"/>
    </font>
    <font>
      <sz val="11"/>
      <color theme="1"/>
      <name val="Calibri"/>
      <family val="2"/>
      <scheme val="minor"/>
    </font>
    <font>
      <sz val="14"/>
      <color theme="1"/>
      <name val="Calibri"/>
      <family val="2"/>
      <scheme val="minor"/>
    </font>
    <font>
      <sz val="9"/>
      <name val="Calibri"/>
      <family val="2"/>
      <scheme val="minor"/>
    </font>
    <font>
      <sz val="9"/>
      <color indexed="81"/>
      <name val="Tahoma"/>
      <family val="2"/>
    </font>
    <font>
      <b/>
      <sz val="9"/>
      <color indexed="81"/>
      <name val="Tahoma"/>
      <family val="2"/>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16"/>
      <color theme="1"/>
      <name val="Calibri"/>
      <family val="2"/>
      <scheme val="min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sz val="9"/>
      <color theme="1"/>
      <name val="Calibri"/>
      <family val="2"/>
      <scheme val="minor"/>
    </font>
    <font>
      <b/>
      <sz val="11"/>
      <name val="Calibri"/>
      <family val="2"/>
      <scheme val="minor"/>
    </font>
    <font>
      <b/>
      <sz val="11"/>
      <color rgb="FFB8CCE4"/>
      <name val="Calibri"/>
      <family val="2"/>
      <scheme val="minor"/>
    </font>
    <font>
      <b/>
      <sz val="11"/>
      <color rgb="FFFCD5B4"/>
      <name val="Calibri"/>
      <family val="2"/>
      <scheme val="minor"/>
    </font>
    <font>
      <b/>
      <sz val="11"/>
      <color rgb="FFCCC0DA"/>
      <name val="Calibri"/>
      <family val="2"/>
      <scheme val="minor"/>
    </font>
    <font>
      <b/>
      <sz val="11"/>
      <color rgb="FFD8E4BC"/>
      <name val="Calibri"/>
      <family val="2"/>
      <scheme val="minor"/>
    </font>
    <font>
      <b/>
      <sz val="11"/>
      <color rgb="FFE6B8B7"/>
      <name val="Calibri"/>
      <family val="2"/>
      <scheme val="minor"/>
    </font>
    <font>
      <b/>
      <sz val="11"/>
      <color rgb="FFEBF1DE"/>
      <name val="Calibri"/>
      <family val="2"/>
      <scheme val="minor"/>
    </font>
    <font>
      <b/>
      <sz val="12"/>
      <color theme="1"/>
      <name val="Calibri"/>
      <family val="2"/>
      <scheme val="minor"/>
    </font>
    <font>
      <b/>
      <sz val="18"/>
      <color theme="1"/>
      <name val="Calibri"/>
      <family val="2"/>
      <scheme val="minor"/>
    </font>
    <font>
      <sz val="10"/>
      <color theme="1"/>
      <name val="Inter"/>
    </font>
    <font>
      <u/>
      <sz val="11"/>
      <color rgb="FF023F56"/>
      <name val="Arial"/>
      <family val="2"/>
    </font>
    <font>
      <u/>
      <sz val="11"/>
      <color rgb="FF023F56"/>
      <name val="Calibri"/>
      <family val="2"/>
      <scheme val="minor"/>
    </font>
    <font>
      <b/>
      <i/>
      <sz val="11"/>
      <color theme="1"/>
      <name val="Calibri"/>
      <family val="2"/>
      <scheme val="minor"/>
    </font>
    <font>
      <sz val="10"/>
      <color theme="1"/>
      <name val="Calibri"/>
      <family val="2"/>
      <scheme val="minor"/>
    </font>
  </fonts>
  <fills count="22">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CD5B4"/>
        <bgColor indexed="64"/>
      </patternFill>
    </fill>
    <fill>
      <patternFill patternType="solid">
        <fgColor rgb="FFCCC0DA"/>
        <bgColor indexed="64"/>
      </patternFill>
    </fill>
    <fill>
      <patternFill patternType="solid">
        <fgColor rgb="FFD8E4BC"/>
        <bgColor indexed="64"/>
      </patternFill>
    </fill>
    <fill>
      <patternFill patternType="solid">
        <fgColor rgb="FFE6B8B7"/>
        <bgColor indexed="64"/>
      </patternFill>
    </fill>
    <fill>
      <patternFill patternType="solid">
        <fgColor rgb="FFEBF1DE"/>
        <bgColor indexed="64"/>
      </patternFill>
    </fill>
    <fill>
      <patternFill patternType="solid">
        <fgColor rgb="FF8ACDDF"/>
        <bgColor indexed="64"/>
      </patternFill>
    </fill>
    <fill>
      <patternFill patternType="solid">
        <fgColor rgb="FFE1F1F3"/>
        <bgColor indexed="64"/>
      </patternFill>
    </fill>
    <fill>
      <patternFill patternType="solid">
        <fgColor rgb="FFFFCCCC"/>
        <bgColor indexed="64"/>
      </patternFill>
    </fill>
  </fills>
  <borders count="18">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style="thin">
        <color theme="0" tint="-4.9989318521683403E-2"/>
      </left>
      <right/>
      <top style="medium">
        <color theme="0" tint="-0.14996795556505021"/>
      </top>
      <bottom style="medium">
        <color theme="0" tint="-0.14996795556505021"/>
      </bottom>
      <diagonal/>
    </border>
    <border>
      <left/>
      <right/>
      <top/>
      <bottom style="medium">
        <color theme="0" tint="-0.14996795556505021"/>
      </bottom>
      <diagonal/>
    </border>
    <border>
      <left style="thin">
        <color theme="0" tint="-0.14993743705557422"/>
      </left>
      <right style="thin">
        <color theme="0" tint="-0.14993743705557422"/>
      </right>
      <top/>
      <bottom style="medium">
        <color theme="0" tint="-0.14996795556505021"/>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right/>
      <top style="medium">
        <color theme="0" tint="-0.14996795556505021"/>
      </top>
      <bottom style="medium">
        <color theme="0" tint="-0.14993743705557422"/>
      </bottom>
      <diagonal/>
    </border>
    <border>
      <left style="thin">
        <color theme="0" tint="-0.14993743705557422"/>
      </left>
      <right style="thin">
        <color theme="0" tint="-0.14993743705557422"/>
      </right>
      <top style="medium">
        <color theme="0" tint="-0.14996795556505021"/>
      </top>
      <bottom style="medium">
        <color theme="0" tint="-0.14993743705557422"/>
      </bottom>
      <diagonal/>
    </border>
  </borders>
  <cellStyleXfs count="4">
    <xf numFmtId="0" fontId="0" fillId="0" borderId="0"/>
    <xf numFmtId="0" fontId="37" fillId="0" borderId="0" applyNumberFormat="0" applyFill="0" applyBorder="0" applyAlignment="0" applyProtection="0">
      <alignment vertical="top"/>
      <protection locked="0"/>
    </xf>
    <xf numFmtId="9" fontId="9" fillId="0" borderId="0" applyFont="0" applyFill="0" applyBorder="0" applyAlignment="0" applyProtection="0"/>
    <xf numFmtId="0" fontId="38" fillId="0" borderId="0" applyNumberFormat="0" applyFill="0" applyBorder="0" applyAlignment="0" applyProtection="0"/>
  </cellStyleXfs>
  <cellXfs count="155">
    <xf numFmtId="0" fontId="0" fillId="0" borderId="0" xfId="0"/>
    <xf numFmtId="0" fontId="0" fillId="0" borderId="0" xfId="0" applyAlignment="1">
      <alignment horizontal="right" vertical="center"/>
    </xf>
    <xf numFmtId="164" fontId="11" fillId="6" borderId="7" xfId="0" applyNumberFormat="1" applyFont="1" applyFill="1" applyBorder="1" applyAlignment="1">
      <alignment horizontal="center" vertical="center"/>
    </xf>
    <xf numFmtId="0" fontId="14" fillId="10" borderId="8" xfId="0" applyFont="1" applyFill="1" applyBorder="1" applyAlignment="1">
      <alignment horizontal="center" vertical="center" shrinkToFit="1"/>
    </xf>
    <xf numFmtId="0" fontId="18" fillId="0" borderId="0" xfId="0" applyFont="1" applyAlignment="1">
      <alignment horizontal="right" vertical="center"/>
    </xf>
    <xf numFmtId="0" fontId="2" fillId="0" borderId="0" xfId="0" applyFont="1" applyAlignment="1">
      <alignment vertical="top"/>
    </xf>
    <xf numFmtId="0" fontId="2" fillId="0" borderId="0" xfId="0" applyFont="1"/>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vertical="center"/>
    </xf>
    <xf numFmtId="0" fontId="2" fillId="0" borderId="0" xfId="0" applyFont="1" applyAlignment="1">
      <alignment horizontal="left" vertical="center"/>
    </xf>
    <xf numFmtId="0" fontId="22" fillId="0" borderId="0" xfId="0" applyFont="1"/>
    <xf numFmtId="0" fontId="23" fillId="0" borderId="0" xfId="0" applyFont="1" applyAlignment="1">
      <alignment vertical="top" wrapText="1"/>
    </xf>
    <xf numFmtId="0" fontId="24" fillId="0" borderId="0" xfId="0" applyFont="1" applyAlignment="1">
      <alignment vertical="center"/>
    </xf>
    <xf numFmtId="0" fontId="23" fillId="0" borderId="0" xfId="0" applyFont="1" applyAlignment="1">
      <alignment horizontal="left" vertical="top" wrapText="1" indent="1"/>
    </xf>
    <xf numFmtId="0" fontId="37" fillId="0" borderId="0" xfId="1" applyAlignment="1" applyProtection="1">
      <alignment horizontal="left" indent="1"/>
    </xf>
    <xf numFmtId="14" fontId="2" fillId="0" borderId="0" xfId="0" applyNumberFormat="1" applyFont="1" applyAlignment="1">
      <alignment horizontal="center" vertical="center"/>
    </xf>
    <xf numFmtId="0" fontId="0" fillId="0" borderId="0" xfId="0" applyAlignment="1">
      <alignment vertical="center" wrapText="1"/>
    </xf>
    <xf numFmtId="0" fontId="18" fillId="0" borderId="0" xfId="0" applyFont="1" applyAlignment="1">
      <alignment horizontal="right" vertical="center" wrapText="1"/>
    </xf>
    <xf numFmtId="0" fontId="4" fillId="0" borderId="2" xfId="0" applyFont="1" applyBorder="1" applyAlignment="1">
      <alignment horizontal="center" vertical="center" wrapText="1"/>
    </xf>
    <xf numFmtId="0" fontId="0" fillId="0" borderId="9" xfId="0" applyBorder="1" applyAlignment="1">
      <alignment vertical="center" wrapText="1"/>
    </xf>
    <xf numFmtId="0" fontId="4" fillId="2" borderId="2" xfId="0" applyFont="1" applyFill="1" applyBorder="1" applyAlignment="1">
      <alignment horizontal="center" vertical="center" wrapText="1"/>
    </xf>
    <xf numFmtId="0" fontId="6" fillId="11" borderId="1" xfId="0" applyFont="1" applyFill="1" applyBorder="1" applyAlignment="1">
      <alignment horizontal="left" vertical="center"/>
    </xf>
    <xf numFmtId="0" fontId="6" fillId="11" borderId="1" xfId="0" applyFont="1" applyFill="1" applyBorder="1" applyAlignment="1">
      <alignment horizontal="center" vertical="center"/>
    </xf>
    <xf numFmtId="14" fontId="6" fillId="11" borderId="1" xfId="0" applyNumberFormat="1" applyFont="1" applyFill="1" applyBorder="1" applyAlignment="1">
      <alignment horizontal="center" vertical="center"/>
    </xf>
    <xf numFmtId="0" fontId="2" fillId="0" borderId="0" xfId="0" applyFont="1" applyAlignment="1">
      <alignment vertical="center"/>
    </xf>
    <xf numFmtId="0" fontId="0" fillId="0" borderId="0" xfId="0" applyAlignment="1">
      <alignment vertical="center"/>
    </xf>
    <xf numFmtId="14" fontId="0" fillId="0" borderId="0" xfId="0" applyNumberFormat="1" applyAlignment="1">
      <alignment horizontal="center" vertical="center"/>
    </xf>
    <xf numFmtId="14" fontId="0" fillId="0" borderId="0" xfId="0" applyNumberFormat="1" applyAlignment="1">
      <alignment vertical="center"/>
    </xf>
    <xf numFmtId="14" fontId="0" fillId="3" borderId="2" xfId="0" applyNumberForma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14" fontId="0" fillId="9" borderId="10" xfId="0" applyNumberFormat="1" applyFill="1" applyBorder="1" applyAlignment="1">
      <alignment horizontal="center" vertical="center" wrapText="1"/>
    </xf>
    <xf numFmtId="14" fontId="4" fillId="9" borderId="2" xfId="0" applyNumberFormat="1" applyFont="1" applyFill="1" applyBorder="1" applyAlignment="1">
      <alignment horizontal="center" vertical="center" wrapText="1"/>
    </xf>
    <xf numFmtId="14" fontId="0" fillId="9" borderId="2" xfId="0" applyNumberFormat="1" applyFill="1" applyBorder="1" applyAlignment="1">
      <alignment horizontal="center" vertical="center" wrapText="1"/>
    </xf>
    <xf numFmtId="14" fontId="0" fillId="4" borderId="2" xfId="0" applyNumberForma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14" fontId="0" fillId="8" borderId="2" xfId="0" applyNumberFormat="1" applyFill="1" applyBorder="1" applyAlignment="1">
      <alignment horizontal="center" vertical="center" wrapText="1"/>
    </xf>
    <xf numFmtId="14" fontId="4" fillId="8" borderId="2" xfId="0" applyNumberFormat="1" applyFont="1" applyFill="1" applyBorder="1" applyAlignment="1">
      <alignment horizontal="center" vertical="center" wrapText="1"/>
    </xf>
    <xf numFmtId="14" fontId="0" fillId="12" borderId="2" xfId="0" applyNumberFormat="1" applyFill="1" applyBorder="1" applyAlignment="1">
      <alignment horizontal="center" vertical="center" wrapText="1"/>
    </xf>
    <xf numFmtId="14" fontId="4" fillId="12" borderId="2" xfId="0" applyNumberFormat="1" applyFont="1" applyFill="1" applyBorder="1" applyAlignment="1">
      <alignment horizontal="center" vertical="center" wrapText="1"/>
    </xf>
    <xf numFmtId="14" fontId="0" fillId="13" borderId="2" xfId="0" applyNumberFormat="1" applyFill="1" applyBorder="1" applyAlignment="1">
      <alignment horizontal="center" vertical="center" wrapText="1"/>
    </xf>
    <xf numFmtId="14" fontId="4" fillId="13" borderId="2" xfId="0" applyNumberFormat="1" applyFont="1" applyFill="1" applyBorder="1" applyAlignment="1">
      <alignment horizontal="center" vertical="center" wrapText="1"/>
    </xf>
    <xf numFmtId="9" fontId="4" fillId="2" borderId="2" xfId="2" applyFont="1" applyFill="1" applyBorder="1" applyAlignment="1">
      <alignment horizontal="center" vertical="center" wrapText="1"/>
    </xf>
    <xf numFmtId="14" fontId="3" fillId="2" borderId="2" xfId="0" applyNumberFormat="1" applyFont="1" applyFill="1" applyBorder="1" applyAlignment="1">
      <alignment horizontal="left" vertical="center" wrapText="1"/>
    </xf>
    <xf numFmtId="14" fontId="4" fillId="2" borderId="2" xfId="0" applyNumberFormat="1" applyFont="1" applyFill="1" applyBorder="1" applyAlignment="1">
      <alignment horizontal="center" vertical="center" wrapText="1"/>
    </xf>
    <xf numFmtId="14" fontId="25" fillId="0" borderId="0" xfId="0" applyNumberFormat="1" applyFont="1" applyAlignment="1">
      <alignment horizontal="center" vertical="center"/>
    </xf>
    <xf numFmtId="0" fontId="1" fillId="0" borderId="0" xfId="0" applyFont="1" applyAlignment="1">
      <alignment horizontal="left" vertical="center"/>
    </xf>
    <xf numFmtId="0" fontId="0" fillId="3" borderId="2" xfId="0" applyFill="1" applyBorder="1" applyAlignment="1">
      <alignment horizontal="center" vertical="center" wrapText="1"/>
    </xf>
    <xf numFmtId="0" fontId="0" fillId="9" borderId="2" xfId="0" applyFill="1" applyBorder="1" applyAlignment="1">
      <alignment horizontal="center" vertical="center" wrapText="1"/>
    </xf>
    <xf numFmtId="0" fontId="0" fillId="8" borderId="2" xfId="0" applyFill="1" applyBorder="1" applyAlignment="1">
      <alignment horizontal="center" vertical="center" wrapText="1"/>
    </xf>
    <xf numFmtId="0" fontId="0" fillId="13" borderId="2" xfId="0"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xf>
    <xf numFmtId="164" fontId="11" fillId="6" borderId="5" xfId="0" applyNumberFormat="1" applyFont="1" applyFill="1" applyBorder="1" applyAlignment="1">
      <alignment horizontal="center" vertical="center"/>
    </xf>
    <xf numFmtId="164" fontId="11" fillId="6" borderId="1" xfId="0" applyNumberFormat="1" applyFont="1" applyFill="1" applyBorder="1" applyAlignment="1">
      <alignment horizontal="center" vertical="center"/>
    </xf>
    <xf numFmtId="164" fontId="11" fillId="6" borderId="6" xfId="0" applyNumberFormat="1" applyFont="1" applyFill="1" applyBorder="1" applyAlignment="1">
      <alignment horizontal="center" vertical="center"/>
    </xf>
    <xf numFmtId="0" fontId="0" fillId="0" borderId="9" xfId="0" applyBorder="1" applyAlignment="1">
      <alignment horizontal="center" vertical="center" wrapText="1"/>
    </xf>
    <xf numFmtId="0" fontId="0" fillId="2" borderId="9" xfId="0" applyFill="1" applyBorder="1" applyAlignment="1">
      <alignment horizontal="center" vertical="center" wrapText="1"/>
    </xf>
    <xf numFmtId="164" fontId="11" fillId="2" borderId="7" xfId="0" applyNumberFormat="1" applyFont="1" applyFill="1" applyBorder="1" applyAlignment="1">
      <alignment horizontal="center" vertical="center"/>
    </xf>
    <xf numFmtId="0" fontId="0" fillId="9" borderId="2" xfId="0" applyFill="1" applyBorder="1" applyAlignment="1">
      <alignment horizontal="left" vertical="center" wrapText="1" indent="1"/>
    </xf>
    <xf numFmtId="0" fontId="1" fillId="0" borderId="0" xfId="0" applyFont="1" applyAlignment="1">
      <alignment horizontal="center" vertical="center"/>
    </xf>
    <xf numFmtId="0" fontId="16" fillId="0" borderId="0" xfId="0" applyFont="1" applyAlignment="1">
      <alignment horizontal="center" vertical="center"/>
    </xf>
    <xf numFmtId="0" fontId="17" fillId="0" borderId="0" xfId="1" applyFont="1" applyAlignment="1" applyProtection="1">
      <alignment horizontal="center" vertical="center"/>
    </xf>
    <xf numFmtId="0" fontId="0" fillId="0" borderId="0" xfId="0" applyAlignment="1">
      <alignment horizontal="left" vertical="center"/>
    </xf>
    <xf numFmtId="0" fontId="16" fillId="0" borderId="0" xfId="0" applyFont="1" applyAlignment="1">
      <alignment horizontal="left" vertical="center"/>
    </xf>
    <xf numFmtId="0" fontId="17" fillId="0" borderId="0" xfId="1" applyFont="1" applyAlignment="1" applyProtection="1">
      <alignment horizontal="left" vertical="center"/>
    </xf>
    <xf numFmtId="0" fontId="0" fillId="8" borderId="2" xfId="0" applyFill="1" applyBorder="1" applyAlignment="1">
      <alignment horizontal="left" vertical="center" wrapText="1" indent="1"/>
    </xf>
    <xf numFmtId="0" fontId="0" fillId="3" borderId="2" xfId="0" applyFill="1" applyBorder="1" applyAlignment="1">
      <alignment horizontal="left" vertical="center" wrapText="1" indent="1"/>
    </xf>
    <xf numFmtId="9" fontId="0" fillId="3" borderId="2" xfId="2" applyFont="1" applyFill="1" applyBorder="1" applyAlignment="1">
      <alignment horizontal="center" vertical="center" wrapText="1"/>
    </xf>
    <xf numFmtId="9" fontId="0" fillId="9" borderId="2" xfId="2" applyFont="1" applyFill="1" applyBorder="1" applyAlignment="1">
      <alignment horizontal="center" vertical="center" wrapText="1"/>
    </xf>
    <xf numFmtId="9" fontId="0" fillId="8" borderId="2" xfId="2" applyFont="1" applyFill="1" applyBorder="1" applyAlignment="1">
      <alignment horizontal="center" vertical="center" wrapText="1"/>
    </xf>
    <xf numFmtId="9" fontId="0" fillId="13" borderId="2" xfId="2" applyFont="1" applyFill="1" applyBorder="1" applyAlignment="1">
      <alignment horizontal="center" vertical="center" wrapText="1"/>
    </xf>
    <xf numFmtId="0" fontId="0" fillId="3" borderId="2" xfId="2" applyNumberFormat="1" applyFont="1" applyFill="1" applyBorder="1" applyAlignment="1">
      <alignment horizontal="left" vertical="center" wrapText="1"/>
    </xf>
    <xf numFmtId="0" fontId="0" fillId="9" borderId="2" xfId="2" applyNumberFormat="1" applyFont="1" applyFill="1" applyBorder="1" applyAlignment="1">
      <alignment horizontal="left" vertical="center" wrapText="1"/>
    </xf>
    <xf numFmtId="0" fontId="0" fillId="8" borderId="2" xfId="2" applyNumberFormat="1" applyFont="1" applyFill="1" applyBorder="1" applyAlignment="1">
      <alignment horizontal="left" vertical="center" wrapText="1"/>
    </xf>
    <xf numFmtId="0" fontId="0" fillId="13" borderId="2" xfId="2" applyNumberFormat="1" applyFont="1" applyFill="1" applyBorder="1" applyAlignment="1">
      <alignment horizontal="left" vertical="center" wrapText="1"/>
    </xf>
    <xf numFmtId="0" fontId="29" fillId="14" borderId="2" xfId="2" applyNumberFormat="1" applyFont="1" applyFill="1" applyBorder="1" applyAlignment="1">
      <alignment horizontal="left" vertical="center" wrapText="1"/>
    </xf>
    <xf numFmtId="0" fontId="30" fillId="15" borderId="2" xfId="2" applyNumberFormat="1" applyFont="1" applyFill="1" applyBorder="1" applyAlignment="1">
      <alignment horizontal="left" vertical="center" wrapText="1"/>
    </xf>
    <xf numFmtId="9" fontId="30" fillId="15" borderId="2" xfId="2" applyFont="1" applyFill="1" applyBorder="1" applyAlignment="1">
      <alignment horizontal="center" vertical="center" wrapText="1"/>
    </xf>
    <xf numFmtId="0" fontId="33" fillId="18" borderId="2" xfId="2" quotePrefix="1" applyNumberFormat="1" applyFont="1" applyFill="1" applyBorder="1" applyAlignment="1">
      <alignment horizontal="left" vertical="center" wrapText="1"/>
    </xf>
    <xf numFmtId="0" fontId="15" fillId="0" borderId="0" xfId="0" applyFont="1" applyAlignment="1">
      <alignment horizontal="left" vertical="center" indent="1"/>
    </xf>
    <xf numFmtId="0" fontId="10" fillId="0" borderId="0" xfId="0" applyFont="1" applyAlignment="1">
      <alignment horizontal="left" vertical="center" indent="1"/>
    </xf>
    <xf numFmtId="0" fontId="0" fillId="0" borderId="0" xfId="0" applyAlignment="1">
      <alignment horizontal="left" vertical="center" indent="1"/>
    </xf>
    <xf numFmtId="0" fontId="6" fillId="11" borderId="1" xfId="0" applyFont="1" applyFill="1" applyBorder="1" applyAlignment="1">
      <alignment horizontal="left" vertical="center" indent="1"/>
    </xf>
    <xf numFmtId="0" fontId="0" fillId="13" borderId="2" xfId="0"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indent="1"/>
    </xf>
    <xf numFmtId="0" fontId="17" fillId="0" borderId="0" xfId="1" applyFont="1" applyAlignment="1" applyProtection="1">
      <alignment horizontal="left" vertical="center" indent="1"/>
    </xf>
    <xf numFmtId="0" fontId="34" fillId="12" borderId="2"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35" fillId="4" borderId="2" xfId="0" applyFont="1" applyFill="1" applyBorder="1" applyAlignment="1">
      <alignment horizontal="center" wrapText="1"/>
    </xf>
    <xf numFmtId="0" fontId="35" fillId="12" borderId="2" xfId="0" applyFont="1" applyFill="1" applyBorder="1" applyAlignment="1">
      <alignment horizontal="center" wrapText="1"/>
    </xf>
    <xf numFmtId="0" fontId="2" fillId="0" borderId="0" xfId="0" applyFont="1" applyAlignment="1">
      <alignment horizontal="center" vertical="center"/>
    </xf>
    <xf numFmtId="0" fontId="6" fillId="11" borderId="0" xfId="0" applyFont="1" applyFill="1" applyAlignment="1">
      <alignment horizontal="center" vertical="center"/>
    </xf>
    <xf numFmtId="9" fontId="33" fillId="18" borderId="2" xfId="2" quotePrefix="1" applyFont="1" applyFill="1" applyBorder="1" applyAlignment="1">
      <alignment horizontal="center" vertical="center" wrapText="1"/>
    </xf>
    <xf numFmtId="9" fontId="29" fillId="14" borderId="2" xfId="2" applyFont="1" applyFill="1" applyBorder="1" applyAlignment="1">
      <alignment horizontal="center" vertical="center" wrapText="1"/>
    </xf>
    <xf numFmtId="0" fontId="35" fillId="19" borderId="2" xfId="0" applyFont="1" applyFill="1" applyBorder="1" applyAlignment="1">
      <alignment horizontal="center" wrapText="1"/>
    </xf>
    <xf numFmtId="0" fontId="34" fillId="19" borderId="2" xfId="0" applyFont="1" applyFill="1" applyBorder="1" applyAlignment="1">
      <alignment horizontal="left" vertical="center" wrapText="1"/>
    </xf>
    <xf numFmtId="0" fontId="28" fillId="19" borderId="2" xfId="2" quotePrefix="1" applyNumberFormat="1" applyFont="1" applyFill="1" applyBorder="1" applyAlignment="1">
      <alignment horizontal="left" vertical="center" wrapText="1"/>
    </xf>
    <xf numFmtId="9" fontId="5" fillId="19" borderId="2" xfId="2" applyFont="1" applyFill="1" applyBorder="1" applyAlignment="1">
      <alignment horizontal="center" vertical="center" wrapText="1"/>
    </xf>
    <xf numFmtId="14" fontId="27" fillId="19" borderId="2" xfId="0" applyNumberFormat="1" applyFont="1" applyFill="1" applyBorder="1" applyAlignment="1">
      <alignment horizontal="center" vertical="center" wrapText="1"/>
    </xf>
    <xf numFmtId="0" fontId="0" fillId="20" borderId="2" xfId="0" applyFill="1" applyBorder="1" applyAlignment="1">
      <alignment horizontal="center" vertical="center" wrapText="1"/>
    </xf>
    <xf numFmtId="0" fontId="0" fillId="20" borderId="2" xfId="2" applyNumberFormat="1" applyFont="1" applyFill="1" applyBorder="1" applyAlignment="1">
      <alignment horizontal="left" vertical="center" wrapText="1"/>
    </xf>
    <xf numFmtId="9" fontId="0" fillId="20" borderId="2" xfId="2" applyFont="1" applyFill="1" applyBorder="1" applyAlignment="1">
      <alignment horizontal="center" vertical="center" wrapText="1"/>
    </xf>
    <xf numFmtId="14" fontId="0" fillId="20" borderId="2" xfId="0" applyNumberFormat="1" applyFill="1" applyBorder="1" applyAlignment="1">
      <alignment horizontal="center" vertical="center" wrapText="1"/>
    </xf>
    <xf numFmtId="14" fontId="4" fillId="20" borderId="2" xfId="0" applyNumberFormat="1" applyFont="1" applyFill="1" applyBorder="1" applyAlignment="1">
      <alignment horizontal="center" vertical="center" wrapText="1"/>
    </xf>
    <xf numFmtId="0" fontId="0" fillId="20" borderId="2" xfId="0" applyFill="1" applyBorder="1" applyAlignment="1">
      <alignment horizontal="left" vertical="center" wrapText="1" indent="1"/>
    </xf>
    <xf numFmtId="0" fontId="0" fillId="20" borderId="2" xfId="0" applyFill="1" applyBorder="1" applyAlignment="1">
      <alignment horizontal="left" vertical="center" indent="1"/>
    </xf>
    <xf numFmtId="0" fontId="0" fillId="21" borderId="9" xfId="0" applyFill="1" applyBorder="1" applyAlignment="1">
      <alignment horizontal="center" vertical="center" wrapText="1"/>
    </xf>
    <xf numFmtId="0" fontId="4" fillId="0" borderId="11" xfId="0" applyFont="1" applyBorder="1" applyAlignment="1">
      <alignment horizontal="center" vertical="center" wrapText="1"/>
    </xf>
    <xf numFmtId="0" fontId="0" fillId="0" borderId="12" xfId="0" applyBorder="1" applyAlignment="1">
      <alignment horizontal="center" vertical="center" wrapText="1"/>
    </xf>
    <xf numFmtId="0" fontId="0" fillId="21" borderId="12" xfId="0" applyFill="1" applyBorder="1" applyAlignment="1">
      <alignment horizontal="center" vertical="center" wrapText="1"/>
    </xf>
    <xf numFmtId="0" fontId="35" fillId="5" borderId="11" xfId="0" applyFont="1" applyFill="1" applyBorder="1" applyAlignment="1">
      <alignment horizontal="center" wrapText="1"/>
    </xf>
    <xf numFmtId="0" fontId="34" fillId="5" borderId="11" xfId="0" applyFont="1" applyFill="1" applyBorder="1" applyAlignment="1">
      <alignment horizontal="left" vertical="center" wrapText="1"/>
    </xf>
    <xf numFmtId="0" fontId="31" fillId="16" borderId="11" xfId="2" applyNumberFormat="1" applyFont="1" applyFill="1" applyBorder="1" applyAlignment="1">
      <alignment horizontal="left" vertical="center" wrapText="1"/>
    </xf>
    <xf numFmtId="9" fontId="5" fillId="5" borderId="11" xfId="2" applyFont="1" applyFill="1" applyBorder="1" applyAlignment="1">
      <alignment horizontal="center" vertical="center" wrapText="1"/>
    </xf>
    <xf numFmtId="14" fontId="0" fillId="5" borderId="11" xfId="0" applyNumberFormat="1" applyFill="1" applyBorder="1" applyAlignment="1">
      <alignment horizontal="center" vertical="center" wrapText="1"/>
    </xf>
    <xf numFmtId="14" fontId="4" fillId="5" borderId="11" xfId="0" applyNumberFormat="1" applyFont="1" applyFill="1" applyBorder="1" applyAlignment="1">
      <alignment horizontal="center" vertical="center" wrapText="1"/>
    </xf>
    <xf numFmtId="0" fontId="0" fillId="0" borderId="12" xfId="0" applyBorder="1" applyAlignment="1">
      <alignment vertical="center" wrapText="1"/>
    </xf>
    <xf numFmtId="0" fontId="39" fillId="0" borderId="0" xfId="0" applyFont="1"/>
    <xf numFmtId="0" fontId="39" fillId="0" borderId="13" xfId="0" applyFont="1" applyBorder="1"/>
    <xf numFmtId="0" fontId="5" fillId="0" borderId="14" xfId="0" applyFont="1" applyBorder="1"/>
    <xf numFmtId="0" fontId="5" fillId="0" borderId="15" xfId="0" applyFont="1" applyBorder="1"/>
    <xf numFmtId="0" fontId="0" fillId="0" borderId="13" xfId="0" applyBorder="1"/>
    <xf numFmtId="0" fontId="36" fillId="0" borderId="14" xfId="0" applyFont="1" applyBorder="1"/>
    <xf numFmtId="0" fontId="38" fillId="0" borderId="14" xfId="3" applyBorder="1" applyAlignment="1" applyProtection="1"/>
    <xf numFmtId="0" fontId="36" fillId="0" borderId="15" xfId="0" applyFont="1" applyBorder="1"/>
    <xf numFmtId="0" fontId="0" fillId="0" borderId="14" xfId="0" applyBorder="1"/>
    <xf numFmtId="0" fontId="0" fillId="0" borderId="15" xfId="0" applyBorder="1"/>
    <xf numFmtId="0" fontId="40" fillId="0" borderId="0" xfId="0" applyFont="1" applyAlignment="1">
      <alignment horizontal="left" vertical="center"/>
    </xf>
    <xf numFmtId="14" fontId="0" fillId="3" borderId="11" xfId="0" applyNumberFormat="1" applyFill="1" applyBorder="1" applyAlignment="1">
      <alignment horizontal="center" vertical="center" wrapText="1"/>
    </xf>
    <xf numFmtId="14" fontId="4" fillId="3" borderId="11" xfId="0" applyNumberFormat="1" applyFont="1" applyFill="1" applyBorder="1" applyAlignment="1">
      <alignment horizontal="center" vertical="center" wrapText="1"/>
    </xf>
    <xf numFmtId="14" fontId="0" fillId="7" borderId="16" xfId="0" applyNumberFormat="1" applyFill="1" applyBorder="1" applyAlignment="1">
      <alignment horizontal="center" vertical="center" wrapText="1"/>
    </xf>
    <xf numFmtId="14" fontId="4" fillId="7" borderId="16" xfId="0" applyNumberFormat="1" applyFont="1" applyFill="1" applyBorder="1" applyAlignment="1">
      <alignment horizontal="center" vertical="center" wrapText="1"/>
    </xf>
    <xf numFmtId="0" fontId="4" fillId="0" borderId="16" xfId="0" applyFont="1" applyBorder="1" applyAlignment="1">
      <alignment horizontal="center" vertical="center" wrapText="1"/>
    </xf>
    <xf numFmtId="0" fontId="0" fillId="0" borderId="17" xfId="0" applyBorder="1" applyAlignment="1">
      <alignment horizontal="center" vertical="center" wrapText="1"/>
    </xf>
    <xf numFmtId="0" fontId="0" fillId="21" borderId="17"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1" xfId="0" applyFill="1" applyBorder="1" applyAlignment="1">
      <alignment horizontal="left" vertical="center" wrapText="1" indent="1"/>
    </xf>
    <xf numFmtId="0" fontId="0" fillId="3" borderId="11" xfId="2" applyNumberFormat="1" applyFont="1" applyFill="1" applyBorder="1" applyAlignment="1">
      <alignment horizontal="left" vertical="center" wrapText="1"/>
    </xf>
    <xf numFmtId="9" fontId="0" fillId="3" borderId="11" xfId="2" applyFont="1" applyFill="1" applyBorder="1" applyAlignment="1">
      <alignment horizontal="center" vertical="center" wrapText="1"/>
    </xf>
    <xf numFmtId="0" fontId="35" fillId="7" borderId="16" xfId="0" applyFont="1" applyFill="1" applyBorder="1" applyAlignment="1">
      <alignment horizontal="center" wrapText="1"/>
    </xf>
    <xf numFmtId="0" fontId="34" fillId="7" borderId="16" xfId="0" applyFont="1" applyFill="1" applyBorder="1" applyAlignment="1">
      <alignment horizontal="left" vertical="center" wrapText="1"/>
    </xf>
    <xf numFmtId="0" fontId="32" fillId="17" borderId="16" xfId="2" quotePrefix="1" applyNumberFormat="1" applyFont="1" applyFill="1" applyBorder="1" applyAlignment="1">
      <alignment horizontal="left" vertical="center" wrapText="1"/>
    </xf>
    <xf numFmtId="9" fontId="5" fillId="7" borderId="16" xfId="2" applyFont="1" applyFill="1" applyBorder="1" applyAlignment="1">
      <alignment horizontal="center" vertical="center" wrapText="1"/>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165" fontId="26" fillId="6" borderId="5" xfId="0" applyNumberFormat="1" applyFont="1" applyFill="1" applyBorder="1" applyAlignment="1">
      <alignment horizontal="center" vertical="center"/>
    </xf>
    <xf numFmtId="165" fontId="26" fillId="6" borderId="1" xfId="0" applyNumberFormat="1" applyFont="1" applyFill="1" applyBorder="1" applyAlignment="1">
      <alignment horizontal="center" vertical="center"/>
    </xf>
    <xf numFmtId="165" fontId="26" fillId="6" borderId="6" xfId="0" applyNumberFormat="1" applyFont="1" applyFill="1" applyBorder="1" applyAlignment="1">
      <alignment horizontal="center" vertical="center"/>
    </xf>
    <xf numFmtId="166" fontId="26" fillId="2" borderId="5" xfId="0" applyNumberFormat="1" applyFont="1" applyFill="1" applyBorder="1" applyAlignment="1">
      <alignment horizontal="center" vertical="center"/>
    </xf>
    <xf numFmtId="166" fontId="26" fillId="2" borderId="1" xfId="0" applyNumberFormat="1" applyFont="1" applyFill="1" applyBorder="1" applyAlignment="1">
      <alignment horizontal="center" vertical="center"/>
    </xf>
    <xf numFmtId="166" fontId="26" fillId="2" borderId="6" xfId="0" applyNumberFormat="1" applyFont="1" applyFill="1" applyBorder="1" applyAlignment="1">
      <alignment horizontal="center" vertical="center"/>
    </xf>
  </cellXfs>
  <cellStyles count="4">
    <cellStyle name="Followed Hyperlink" xfId="3" builtinId="9" customBuiltin="1"/>
    <cellStyle name="Hyperlink" xfId="1" builtinId="8" customBuiltin="1"/>
    <cellStyle name="Normal" xfId="0" builtinId="0"/>
    <cellStyle name="Percent" xfId="2" builtinId="5"/>
  </cellStyles>
  <dxfs count="21">
    <dxf>
      <fill>
        <patternFill>
          <fgColor auto="1"/>
          <bgColor rgb="FF006179"/>
        </patternFill>
      </fill>
      <border>
        <left/>
        <right/>
      </border>
    </dxf>
    <dxf>
      <fill>
        <patternFill>
          <fgColor auto="1"/>
          <bgColor rgb="FFCC3300"/>
        </patternFill>
      </fill>
      <border>
        <left/>
        <right/>
      </border>
    </dxf>
    <dxf>
      <numFmt numFmtId="13" formatCode="0%"/>
      <fill>
        <gradientFill type="path" left="0.5" right="0.5" top="0.5" bottom="0.5">
          <stop position="0">
            <color rgb="FF0092AF"/>
          </stop>
          <stop position="1">
            <color rgb="FF006179"/>
          </stop>
        </gradientFill>
      </fill>
      <border>
        <vertical/>
        <horizontal/>
      </border>
    </dxf>
    <dxf>
      <fill>
        <patternFill>
          <bgColor rgb="FF009242"/>
        </patternFill>
      </fill>
    </dxf>
    <dxf>
      <font>
        <color rgb="FFFF0000"/>
      </font>
    </dxf>
    <dxf>
      <border>
        <left style="thin">
          <color rgb="FFFF0000"/>
        </left>
        <right style="thin">
          <color rgb="FFFF0000"/>
        </right>
      </border>
    </dxf>
    <dxf>
      <font>
        <b val="0"/>
        <i/>
        <color auto="1"/>
      </font>
    </dxf>
    <dxf>
      <font>
        <b val="0"/>
        <i val="0"/>
        <strike val="0"/>
        <condense val="0"/>
        <extend val="0"/>
        <outline val="0"/>
        <shadow val="0"/>
        <u val="none"/>
        <vertAlign val="baseline"/>
        <sz val="11"/>
        <color auto="1"/>
        <name val="Calibri"/>
        <family val="2"/>
        <scheme val="minor"/>
      </font>
      <fill>
        <patternFill patternType="solid">
          <fgColor indexed="64"/>
          <bgColor rgb="FF8ACDDF"/>
        </patternFill>
      </fill>
      <alignment horizontal="center" vertical="center" textRotation="0" wrapText="1" indent="0" justifyLastLine="0" shrinkToFit="0" readingOrder="0"/>
      <border diagonalUp="0" diagonalDown="0" outline="0">
        <left/>
        <right/>
        <top style="medium">
          <color theme="0" tint="-0.14996795556505021"/>
        </top>
        <bottom style="medium">
          <color theme="0" tint="-0.14996795556505021"/>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rgb="FF8ACDDF"/>
        </patternFill>
      </fill>
      <alignment horizontal="left" vertical="center" textRotation="0" wrapText="1" indent="0" justifyLastLine="0" shrinkToFit="0" readingOrder="0"/>
      <border diagonalUp="0" diagonalDown="0" outline="0">
        <left/>
        <right/>
        <top style="medium">
          <color theme="0" tint="-0.14996795556505021"/>
        </top>
        <bottom style="medium">
          <color theme="0" tint="-0.14996795556505021"/>
        </bottom>
      </border>
    </dxf>
    <dxf>
      <border outline="0">
        <top style="thin">
          <color theme="0" tint="-0.34998626667073579"/>
        </top>
        <bottom style="medium">
          <color theme="0" tint="-0.14996795556505021"/>
        </bottom>
      </border>
    </dxf>
    <dxf>
      <font>
        <b val="0"/>
        <i val="0"/>
        <strike val="0"/>
        <condense val="0"/>
        <extend val="0"/>
        <outline val="0"/>
        <shadow val="0"/>
        <u val="none"/>
        <vertAlign val="baseline"/>
        <sz val="11"/>
        <color auto="1"/>
        <name val="Calibri"/>
        <family val="2"/>
        <scheme val="minor"/>
      </font>
      <fill>
        <patternFill patternType="solid">
          <fgColor indexed="64"/>
          <bgColor rgb="FF8ACDDF"/>
        </patternFill>
      </fill>
      <alignment horizontal="center" vertical="center" textRotation="0" wrapText="1" indent="0" justifyLastLine="0" shrinkToFit="0" readingOrder="0"/>
    </dxf>
    <dxf>
      <font>
        <b/>
        <i val="0"/>
        <strike val="0"/>
        <condense val="0"/>
        <extend val="0"/>
        <outline val="0"/>
        <shadow val="0"/>
        <u val="none"/>
        <vertAlign val="baseline"/>
        <sz val="9"/>
        <color theme="0"/>
        <name val="Calibri"/>
        <family val="2"/>
        <scheme val="minor"/>
      </font>
      <fill>
        <patternFill patternType="solid">
          <fgColor theme="4"/>
          <bgColor theme="1" tint="0.34998626667073579"/>
        </patternFill>
      </fill>
      <alignment horizontal="left" vertical="center" textRotation="0" wrapText="0" indent="0" justifyLastLine="0" shrinkToFit="0" readingOrder="0"/>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20"/>
      <tableStyleElement type="headerRow" dxfId="19"/>
      <tableStyleElement type="totalRow" dxfId="18"/>
      <tableStyleElement type="firstColumn" dxfId="17"/>
      <tableStyleElement type="lastColumn" dxfId="16"/>
      <tableStyleElement type="firstRowStripe" dxfId="15"/>
      <tableStyleElement type="secondRowStripe" dxfId="14"/>
      <tableStyleElement type="firstColumnStripe" dxfId="13"/>
      <tableStyleElement type="secondColumnStripe" dxfId="1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023F56"/>
      <color rgb="FFCC3300"/>
      <color rgb="FFFFCCCC"/>
      <color rgb="FF0092AF"/>
      <color rgb="FF006179"/>
      <color rgb="FF009242"/>
      <color rgb="FFE1F1F3"/>
      <color rgb="FF8ACDDF"/>
      <color rgb="FF3C4A1E"/>
      <color rgb="FF002F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499157</xdr:colOff>
      <xdr:row>1</xdr:row>
      <xdr:rowOff>174361</xdr:rowOff>
    </xdr:from>
    <xdr:to>
      <xdr:col>3</xdr:col>
      <xdr:colOff>1343933</xdr:colOff>
      <xdr:row>4</xdr:row>
      <xdr:rowOff>48722</xdr:rowOff>
    </xdr:to>
    <xdr:pic>
      <xdr:nvPicPr>
        <xdr:cNvPr id="2" name="Bildobjekt 1">
          <a:extLst>
            <a:ext uri="{FF2B5EF4-FFF2-40B4-BE49-F238E27FC236}">
              <a16:creationId xmlns:a16="http://schemas.microsoft.com/office/drawing/2014/main" id="{6F908F2D-EADC-8140-9AD4-EDE077769854}"/>
            </a:ext>
          </a:extLst>
        </xdr:cNvPr>
        <xdr:cNvPicPr>
          <a:picLocks noChangeAspect="1"/>
        </xdr:cNvPicPr>
      </xdr:nvPicPr>
      <xdr:blipFill>
        <a:blip xmlns:r="http://schemas.openxmlformats.org/officeDocument/2006/relationships" r:embed="rId1"/>
        <a:stretch>
          <a:fillRect/>
        </a:stretch>
      </xdr:blipFill>
      <xdr:spPr>
        <a:xfrm>
          <a:off x="689657" y="174361"/>
          <a:ext cx="1479550"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F4B02F-D9D0-4047-8C22-B88656C3E763}" name="Table2" displayName="Table2" ref="E6:F7" totalsRowShown="0" headerRowDxfId="11" dataDxfId="10" tableBorderDxfId="9">
  <autoFilter ref="E6:F7" xr:uid="{AF0C2D0C-302F-4ECE-9FF1-0F1496388761}"/>
  <sortState xmlns:xlrd2="http://schemas.microsoft.com/office/spreadsheetml/2017/richdata2" ref="E7:F60">
    <sortCondition ref="E6:E60"/>
  </sortState>
  <tableColumns count="2">
    <tableColumn id="2" xr3:uid="{4F96ECF2-4C25-42DA-B24A-927D1970244B}" name="WHO" dataDxfId="8"/>
    <tableColumn id="1" xr3:uid="{1D52C521-A8B8-4763-AA9D-0615FECC5460}" name="DONE" dataDxfId="7"/>
  </tableColumns>
  <tableStyleInfo showFirstColumn="0" showLastColumn="0" showRowStripes="0"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mailto:oliver.eischeid@easyfill.e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37"/>
  <sheetViews>
    <sheetView showGridLines="0" tabSelected="1" zoomScale="82" zoomScaleNormal="82" workbookViewId="0">
      <pane xSplit="10" ySplit="6" topLeftCell="K7" activePane="bottomRight" state="frozen"/>
      <selection pane="topRight" activeCell="J2" sqref="J2"/>
      <selection pane="bottomLeft" activeCell="A7" sqref="A7"/>
      <selection pane="bottomRight" activeCell="G3" sqref="G3:H3"/>
    </sheetView>
  </sheetViews>
  <sheetFormatPr defaultColWidth="8.7109375" defaultRowHeight="15" outlineLevelRow="1" x14ac:dyDescent="0.25"/>
  <cols>
    <col min="1" max="1" width="7.140625" style="26" hidden="1" customWidth="1"/>
    <col min="2" max="2" width="2.85546875" style="26" customWidth="1"/>
    <col min="3" max="3" width="9.5703125" style="54" bestFit="1" customWidth="1"/>
    <col min="4" max="4" width="62.28515625" style="84" customWidth="1"/>
    <col min="5" max="5" width="22.28515625" style="65" customWidth="1"/>
    <col min="6" max="6" width="13.85546875" style="54" bestFit="1" customWidth="1"/>
    <col min="7" max="7" width="13.85546875" style="27" customWidth="1"/>
    <col min="8" max="8" width="13.85546875" style="28" customWidth="1"/>
    <col min="9" max="9" width="2.7109375" style="26" hidden="1" customWidth="1"/>
    <col min="10" max="10" width="6.140625" style="26" hidden="1" customWidth="1"/>
    <col min="11" max="122" width="3" style="54" customWidth="1"/>
    <col min="123" max="123" width="0.85546875" style="26" hidden="1" customWidth="1"/>
    <col min="124" max="16384" width="8.7109375" style="26"/>
  </cols>
  <sheetData>
    <row r="1" spans="2:123" ht="28.5" x14ac:dyDescent="0.25">
      <c r="C1" s="62"/>
      <c r="D1" s="82"/>
      <c r="E1" s="46"/>
      <c r="F1" s="94"/>
      <c r="G1" s="16"/>
      <c r="H1" s="16"/>
      <c r="J1" s="25"/>
      <c r="K1" s="53"/>
    </row>
    <row r="2" spans="2:123" ht="18.75" x14ac:dyDescent="0.25">
      <c r="D2" s="83"/>
      <c r="M2" s="131" t="s">
        <v>48</v>
      </c>
    </row>
    <row r="3" spans="2:123" ht="18.75" x14ac:dyDescent="0.25">
      <c r="D3" s="83"/>
      <c r="F3" s="54" t="s">
        <v>0</v>
      </c>
      <c r="G3" s="147">
        <v>45352</v>
      </c>
      <c r="H3" s="148"/>
      <c r="K3" s="149" t="str">
        <f>"wk " &amp; WEEKNUM(K4,)</f>
        <v>wk 9</v>
      </c>
      <c r="L3" s="150"/>
      <c r="M3" s="150"/>
      <c r="N3" s="150"/>
      <c r="O3" s="150"/>
      <c r="P3" s="150"/>
      <c r="Q3" s="151"/>
      <c r="R3" s="149" t="str">
        <f>"wk " &amp; WEEKNUM(R4,)</f>
        <v>wk 10</v>
      </c>
      <c r="S3" s="150"/>
      <c r="T3" s="150"/>
      <c r="U3" s="150"/>
      <c r="V3" s="150"/>
      <c r="W3" s="150"/>
      <c r="X3" s="151"/>
      <c r="Y3" s="149" t="str">
        <f t="shared" ref="Y3" si="0">"wk " &amp; WEEKNUM(Y4,)</f>
        <v>wk 11</v>
      </c>
      <c r="Z3" s="150"/>
      <c r="AA3" s="150"/>
      <c r="AB3" s="150"/>
      <c r="AC3" s="150"/>
      <c r="AD3" s="150"/>
      <c r="AE3" s="151"/>
      <c r="AF3" s="149" t="str">
        <f t="shared" ref="AF3" si="1">"wk " &amp; WEEKNUM(AF4,)</f>
        <v>wk 12</v>
      </c>
      <c r="AG3" s="150"/>
      <c r="AH3" s="150"/>
      <c r="AI3" s="150"/>
      <c r="AJ3" s="150"/>
      <c r="AK3" s="150"/>
      <c r="AL3" s="151"/>
      <c r="AM3" s="149" t="str">
        <f t="shared" ref="AM3" si="2">"wk " &amp; WEEKNUM(AM4,)</f>
        <v>wk 13</v>
      </c>
      <c r="AN3" s="150"/>
      <c r="AO3" s="150"/>
      <c r="AP3" s="150"/>
      <c r="AQ3" s="150"/>
      <c r="AR3" s="150"/>
      <c r="AS3" s="151"/>
      <c r="AT3" s="149" t="str">
        <f t="shared" ref="AT3" si="3">"wk " &amp; WEEKNUM(AT4,)</f>
        <v>wk 14</v>
      </c>
      <c r="AU3" s="150"/>
      <c r="AV3" s="150"/>
      <c r="AW3" s="150"/>
      <c r="AX3" s="150"/>
      <c r="AY3" s="150"/>
      <c r="AZ3" s="151"/>
      <c r="BA3" s="149" t="str">
        <f t="shared" ref="BA3" si="4">"wk " &amp; WEEKNUM(BA4,)</f>
        <v>wk 15</v>
      </c>
      <c r="BB3" s="150"/>
      <c r="BC3" s="150"/>
      <c r="BD3" s="150"/>
      <c r="BE3" s="150"/>
      <c r="BF3" s="150"/>
      <c r="BG3" s="151"/>
      <c r="BH3" s="149" t="str">
        <f t="shared" ref="BH3" si="5">"wk " &amp; WEEKNUM(BH4,)</f>
        <v>wk 16</v>
      </c>
      <c r="BI3" s="150"/>
      <c r="BJ3" s="150"/>
      <c r="BK3" s="150"/>
      <c r="BL3" s="150"/>
      <c r="BM3" s="150"/>
      <c r="BN3" s="151"/>
      <c r="BO3" s="149" t="str">
        <f t="shared" ref="BO3" si="6">"wk " &amp; WEEKNUM(BO4,)</f>
        <v>wk 17</v>
      </c>
      <c r="BP3" s="150"/>
      <c r="BQ3" s="150"/>
      <c r="BR3" s="150"/>
      <c r="BS3" s="150"/>
      <c r="BT3" s="150"/>
      <c r="BU3" s="151"/>
      <c r="BV3" s="149" t="str">
        <f t="shared" ref="BV3" si="7">"wk " &amp; WEEKNUM(BV4,)</f>
        <v>wk 18</v>
      </c>
      <c r="BW3" s="150"/>
      <c r="BX3" s="150"/>
      <c r="BY3" s="150"/>
      <c r="BZ3" s="150"/>
      <c r="CA3" s="150"/>
      <c r="CB3" s="151"/>
      <c r="CC3" s="149" t="str">
        <f t="shared" ref="CC3" si="8">"wk " &amp; WEEKNUM(CC4,)</f>
        <v>wk 19</v>
      </c>
      <c r="CD3" s="150"/>
      <c r="CE3" s="150"/>
      <c r="CF3" s="150"/>
      <c r="CG3" s="150"/>
      <c r="CH3" s="150"/>
      <c r="CI3" s="151"/>
      <c r="CJ3" s="149" t="str">
        <f t="shared" ref="CJ3" si="9">"wk " &amp; WEEKNUM(CJ4,)</f>
        <v>wk 20</v>
      </c>
      <c r="CK3" s="150"/>
      <c r="CL3" s="150"/>
      <c r="CM3" s="150"/>
      <c r="CN3" s="150"/>
      <c r="CO3" s="150"/>
      <c r="CP3" s="151"/>
      <c r="CQ3" s="149" t="str">
        <f t="shared" ref="CQ3" si="10">"wk " &amp; WEEKNUM(CQ4,)</f>
        <v>wk 21</v>
      </c>
      <c r="CR3" s="150"/>
      <c r="CS3" s="150"/>
      <c r="CT3" s="150"/>
      <c r="CU3" s="150"/>
      <c r="CV3" s="150"/>
      <c r="CW3" s="151"/>
      <c r="CX3" s="149" t="str">
        <f t="shared" ref="CX3" si="11">"wk " &amp; WEEKNUM(CX4,)</f>
        <v>wk 22</v>
      </c>
      <c r="CY3" s="150"/>
      <c r="CZ3" s="150"/>
      <c r="DA3" s="150"/>
      <c r="DB3" s="150"/>
      <c r="DC3" s="150"/>
      <c r="DD3" s="151"/>
      <c r="DE3" s="149" t="str">
        <f t="shared" ref="DE3" si="12">"wk " &amp; WEEKNUM(DE4,)</f>
        <v>wk 23</v>
      </c>
      <c r="DF3" s="150"/>
      <c r="DG3" s="150"/>
      <c r="DH3" s="150"/>
      <c r="DI3" s="150"/>
      <c r="DJ3" s="150"/>
      <c r="DK3" s="151"/>
      <c r="DL3" s="149" t="str">
        <f t="shared" ref="DL3" si="13">"wk " &amp; WEEKNUM(DL4,)</f>
        <v>wk 24</v>
      </c>
      <c r="DM3" s="150"/>
      <c r="DN3" s="150"/>
      <c r="DO3" s="150"/>
      <c r="DP3" s="150"/>
      <c r="DQ3" s="150"/>
      <c r="DR3" s="151"/>
    </row>
    <row r="4" spans="2:123" x14ac:dyDescent="0.25">
      <c r="F4" s="54" t="s">
        <v>1</v>
      </c>
      <c r="G4" s="147">
        <v>45352</v>
      </c>
      <c r="H4" s="148"/>
      <c r="K4" s="152">
        <f>K5</f>
        <v>45348</v>
      </c>
      <c r="L4" s="153"/>
      <c r="M4" s="153"/>
      <c r="N4" s="153"/>
      <c r="O4" s="153"/>
      <c r="P4" s="153"/>
      <c r="Q4" s="154"/>
      <c r="R4" s="152">
        <f>R5</f>
        <v>45355</v>
      </c>
      <c r="S4" s="153"/>
      <c r="T4" s="153"/>
      <c r="U4" s="153"/>
      <c r="V4" s="153"/>
      <c r="W4" s="153"/>
      <c r="X4" s="154"/>
      <c r="Y4" s="152">
        <f>Y5</f>
        <v>45362</v>
      </c>
      <c r="Z4" s="153"/>
      <c r="AA4" s="153"/>
      <c r="AB4" s="153"/>
      <c r="AC4" s="153"/>
      <c r="AD4" s="153"/>
      <c r="AE4" s="154"/>
      <c r="AF4" s="152">
        <f>AF5</f>
        <v>45369</v>
      </c>
      <c r="AG4" s="153"/>
      <c r="AH4" s="153"/>
      <c r="AI4" s="153"/>
      <c r="AJ4" s="153"/>
      <c r="AK4" s="153"/>
      <c r="AL4" s="154"/>
      <c r="AM4" s="152">
        <f>AM5</f>
        <v>45376</v>
      </c>
      <c r="AN4" s="153"/>
      <c r="AO4" s="153"/>
      <c r="AP4" s="153"/>
      <c r="AQ4" s="153"/>
      <c r="AR4" s="153"/>
      <c r="AS4" s="154"/>
      <c r="AT4" s="152">
        <f>AT5</f>
        <v>45383</v>
      </c>
      <c r="AU4" s="153"/>
      <c r="AV4" s="153"/>
      <c r="AW4" s="153"/>
      <c r="AX4" s="153"/>
      <c r="AY4" s="153"/>
      <c r="AZ4" s="154"/>
      <c r="BA4" s="152">
        <f>BA5</f>
        <v>45390</v>
      </c>
      <c r="BB4" s="153"/>
      <c r="BC4" s="153"/>
      <c r="BD4" s="153"/>
      <c r="BE4" s="153"/>
      <c r="BF4" s="153"/>
      <c r="BG4" s="154"/>
      <c r="BH4" s="152">
        <f>BH5</f>
        <v>45397</v>
      </c>
      <c r="BI4" s="153"/>
      <c r="BJ4" s="153"/>
      <c r="BK4" s="153"/>
      <c r="BL4" s="153"/>
      <c r="BM4" s="153"/>
      <c r="BN4" s="154"/>
      <c r="BO4" s="152">
        <f>BO5</f>
        <v>45404</v>
      </c>
      <c r="BP4" s="153"/>
      <c r="BQ4" s="153"/>
      <c r="BR4" s="153"/>
      <c r="BS4" s="153"/>
      <c r="BT4" s="153"/>
      <c r="BU4" s="154"/>
      <c r="BV4" s="152">
        <f>BV5</f>
        <v>45411</v>
      </c>
      <c r="BW4" s="153"/>
      <c r="BX4" s="153"/>
      <c r="BY4" s="153"/>
      <c r="BZ4" s="153"/>
      <c r="CA4" s="153"/>
      <c r="CB4" s="154"/>
      <c r="CC4" s="152">
        <f>CC5</f>
        <v>45418</v>
      </c>
      <c r="CD4" s="153"/>
      <c r="CE4" s="153"/>
      <c r="CF4" s="153"/>
      <c r="CG4" s="153"/>
      <c r="CH4" s="153"/>
      <c r="CI4" s="154"/>
      <c r="CJ4" s="152">
        <f>CJ5</f>
        <v>45425</v>
      </c>
      <c r="CK4" s="153"/>
      <c r="CL4" s="153"/>
      <c r="CM4" s="153"/>
      <c r="CN4" s="153"/>
      <c r="CO4" s="153"/>
      <c r="CP4" s="154"/>
      <c r="CQ4" s="152">
        <f>CQ5</f>
        <v>45432</v>
      </c>
      <c r="CR4" s="153"/>
      <c r="CS4" s="153"/>
      <c r="CT4" s="153"/>
      <c r="CU4" s="153"/>
      <c r="CV4" s="153"/>
      <c r="CW4" s="154"/>
      <c r="CX4" s="152">
        <f>CX5</f>
        <v>45439</v>
      </c>
      <c r="CY4" s="153"/>
      <c r="CZ4" s="153"/>
      <c r="DA4" s="153"/>
      <c r="DB4" s="153"/>
      <c r="DC4" s="153"/>
      <c r="DD4" s="154"/>
      <c r="DE4" s="152">
        <f>DE5</f>
        <v>45446</v>
      </c>
      <c r="DF4" s="153"/>
      <c r="DG4" s="153"/>
      <c r="DH4" s="153"/>
      <c r="DI4" s="153"/>
      <c r="DJ4" s="153"/>
      <c r="DK4" s="154"/>
      <c r="DL4" s="152">
        <f>DL5</f>
        <v>45453</v>
      </c>
      <c r="DM4" s="153"/>
      <c r="DN4" s="153"/>
      <c r="DO4" s="153"/>
      <c r="DP4" s="153"/>
      <c r="DQ4" s="153"/>
      <c r="DR4" s="154"/>
    </row>
    <row r="5" spans="2:123" x14ac:dyDescent="0.25">
      <c r="B5" s="1"/>
      <c r="F5" s="54" t="s">
        <v>2</v>
      </c>
      <c r="G5" s="147">
        <v>45292</v>
      </c>
      <c r="H5" s="148"/>
      <c r="I5" s="1"/>
      <c r="K5" s="60">
        <f>G4-WEEKDAY(G4,3)</f>
        <v>45348</v>
      </c>
      <c r="L5" s="55">
        <f>K5+1</f>
        <v>45349</v>
      </c>
      <c r="M5" s="56">
        <f t="shared" ref="M5:AZ5" si="14">L5+1</f>
        <v>45350</v>
      </c>
      <c r="N5" s="56">
        <f t="shared" si="14"/>
        <v>45351</v>
      </c>
      <c r="O5" s="56">
        <f t="shared" si="14"/>
        <v>45352</v>
      </c>
      <c r="P5" s="56">
        <f t="shared" si="14"/>
        <v>45353</v>
      </c>
      <c r="Q5" s="57">
        <f t="shared" si="14"/>
        <v>45354</v>
      </c>
      <c r="R5" s="60">
        <f>Q5+1</f>
        <v>45355</v>
      </c>
      <c r="S5" s="55">
        <f>R5+1</f>
        <v>45356</v>
      </c>
      <c r="T5" s="56">
        <f t="shared" si="14"/>
        <v>45357</v>
      </c>
      <c r="U5" s="56">
        <f t="shared" si="14"/>
        <v>45358</v>
      </c>
      <c r="V5" s="56">
        <f t="shared" si="14"/>
        <v>45359</v>
      </c>
      <c r="W5" s="56">
        <f t="shared" si="14"/>
        <v>45360</v>
      </c>
      <c r="X5" s="57">
        <f t="shared" si="14"/>
        <v>45361</v>
      </c>
      <c r="Y5" s="60">
        <f>X5+1</f>
        <v>45362</v>
      </c>
      <c r="Z5" s="55">
        <f>Y5+1</f>
        <v>45363</v>
      </c>
      <c r="AA5" s="56">
        <f t="shared" si="14"/>
        <v>45364</v>
      </c>
      <c r="AB5" s="56">
        <f t="shared" si="14"/>
        <v>45365</v>
      </c>
      <c r="AC5" s="56">
        <f t="shared" si="14"/>
        <v>45366</v>
      </c>
      <c r="AD5" s="56">
        <f t="shared" si="14"/>
        <v>45367</v>
      </c>
      <c r="AE5" s="57">
        <f t="shared" si="14"/>
        <v>45368</v>
      </c>
      <c r="AF5" s="60">
        <f>AE5+1</f>
        <v>45369</v>
      </c>
      <c r="AG5" s="55">
        <f>AF5+1</f>
        <v>45370</v>
      </c>
      <c r="AH5" s="56">
        <f t="shared" si="14"/>
        <v>45371</v>
      </c>
      <c r="AI5" s="56">
        <f t="shared" si="14"/>
        <v>45372</v>
      </c>
      <c r="AJ5" s="56">
        <f t="shared" si="14"/>
        <v>45373</v>
      </c>
      <c r="AK5" s="56">
        <f t="shared" si="14"/>
        <v>45374</v>
      </c>
      <c r="AL5" s="57">
        <f t="shared" si="14"/>
        <v>45375</v>
      </c>
      <c r="AM5" s="60">
        <f>AL5+1</f>
        <v>45376</v>
      </c>
      <c r="AN5" s="55">
        <f>AM5+1</f>
        <v>45377</v>
      </c>
      <c r="AO5" s="56">
        <f t="shared" si="14"/>
        <v>45378</v>
      </c>
      <c r="AP5" s="56">
        <f t="shared" si="14"/>
        <v>45379</v>
      </c>
      <c r="AQ5" s="56">
        <f t="shared" si="14"/>
        <v>45380</v>
      </c>
      <c r="AR5" s="56">
        <f t="shared" si="14"/>
        <v>45381</v>
      </c>
      <c r="AS5" s="57">
        <f t="shared" si="14"/>
        <v>45382</v>
      </c>
      <c r="AT5" s="60">
        <f>AS5+1</f>
        <v>45383</v>
      </c>
      <c r="AU5" s="55">
        <f>AT5+1</f>
        <v>45384</v>
      </c>
      <c r="AV5" s="56">
        <f t="shared" si="14"/>
        <v>45385</v>
      </c>
      <c r="AW5" s="56">
        <f t="shared" si="14"/>
        <v>45386</v>
      </c>
      <c r="AX5" s="56">
        <f t="shared" si="14"/>
        <v>45387</v>
      </c>
      <c r="AY5" s="56">
        <f t="shared" si="14"/>
        <v>45388</v>
      </c>
      <c r="AZ5" s="57">
        <f t="shared" si="14"/>
        <v>45389</v>
      </c>
      <c r="BA5" s="60">
        <f>AZ5+1</f>
        <v>45390</v>
      </c>
      <c r="BB5" s="55">
        <f>BA5+1</f>
        <v>45391</v>
      </c>
      <c r="BC5" s="56">
        <f t="shared" ref="BC5:BG5" si="15">BB5+1</f>
        <v>45392</v>
      </c>
      <c r="BD5" s="56">
        <f t="shared" si="15"/>
        <v>45393</v>
      </c>
      <c r="BE5" s="56">
        <f t="shared" si="15"/>
        <v>45394</v>
      </c>
      <c r="BF5" s="56">
        <f t="shared" si="15"/>
        <v>45395</v>
      </c>
      <c r="BG5" s="57">
        <f t="shared" si="15"/>
        <v>45396</v>
      </c>
      <c r="BH5" s="60">
        <f>BG5+1</f>
        <v>45397</v>
      </c>
      <c r="BI5" s="55">
        <f>BH5+1</f>
        <v>45398</v>
      </c>
      <c r="BJ5" s="56">
        <f t="shared" ref="BJ5:BN5" si="16">BI5+1</f>
        <v>45399</v>
      </c>
      <c r="BK5" s="56">
        <f t="shared" si="16"/>
        <v>45400</v>
      </c>
      <c r="BL5" s="56">
        <f t="shared" si="16"/>
        <v>45401</v>
      </c>
      <c r="BM5" s="56">
        <f t="shared" si="16"/>
        <v>45402</v>
      </c>
      <c r="BN5" s="57">
        <f t="shared" si="16"/>
        <v>45403</v>
      </c>
      <c r="BO5" s="60">
        <f>BN5+1</f>
        <v>45404</v>
      </c>
      <c r="BP5" s="55">
        <f>BO5+1</f>
        <v>45405</v>
      </c>
      <c r="BQ5" s="56">
        <f t="shared" ref="BQ5" si="17">BP5+1</f>
        <v>45406</v>
      </c>
      <c r="BR5" s="56">
        <f t="shared" ref="BR5" si="18">BQ5+1</f>
        <v>45407</v>
      </c>
      <c r="BS5" s="56">
        <f t="shared" ref="BS5" si="19">BR5+1</f>
        <v>45408</v>
      </c>
      <c r="BT5" s="56">
        <f t="shared" ref="BT5" si="20">BS5+1</f>
        <v>45409</v>
      </c>
      <c r="BU5" s="57">
        <f t="shared" ref="BU5" si="21">BT5+1</f>
        <v>45410</v>
      </c>
      <c r="BV5" s="60">
        <f>BU5+1</f>
        <v>45411</v>
      </c>
      <c r="BW5" s="55">
        <f>BV5+1</f>
        <v>45412</v>
      </c>
      <c r="BX5" s="56">
        <f t="shared" ref="BX5" si="22">BW5+1</f>
        <v>45413</v>
      </c>
      <c r="BY5" s="56">
        <f t="shared" ref="BY5" si="23">BX5+1</f>
        <v>45414</v>
      </c>
      <c r="BZ5" s="56">
        <f t="shared" ref="BZ5" si="24">BY5+1</f>
        <v>45415</v>
      </c>
      <c r="CA5" s="56">
        <f t="shared" ref="CA5" si="25">BZ5+1</f>
        <v>45416</v>
      </c>
      <c r="CB5" s="57">
        <f t="shared" ref="CB5" si="26">CA5+1</f>
        <v>45417</v>
      </c>
      <c r="CC5" s="60">
        <f>CB5+1</f>
        <v>45418</v>
      </c>
      <c r="CD5" s="55">
        <f>CC5+1</f>
        <v>45419</v>
      </c>
      <c r="CE5" s="56">
        <f t="shared" ref="CE5" si="27">CD5+1</f>
        <v>45420</v>
      </c>
      <c r="CF5" s="56">
        <f t="shared" ref="CF5" si="28">CE5+1</f>
        <v>45421</v>
      </c>
      <c r="CG5" s="56">
        <f t="shared" ref="CG5" si="29">CF5+1</f>
        <v>45422</v>
      </c>
      <c r="CH5" s="56">
        <f t="shared" ref="CH5" si="30">CG5+1</f>
        <v>45423</v>
      </c>
      <c r="CI5" s="57">
        <f t="shared" ref="CI5" si="31">CH5+1</f>
        <v>45424</v>
      </c>
      <c r="CJ5" s="60">
        <f>CI5+1</f>
        <v>45425</v>
      </c>
      <c r="CK5" s="55">
        <f>CJ5+1</f>
        <v>45426</v>
      </c>
      <c r="CL5" s="56">
        <f t="shared" ref="CL5" si="32">CK5+1</f>
        <v>45427</v>
      </c>
      <c r="CM5" s="56">
        <f t="shared" ref="CM5" si="33">CL5+1</f>
        <v>45428</v>
      </c>
      <c r="CN5" s="56">
        <f t="shared" ref="CN5" si="34">CM5+1</f>
        <v>45429</v>
      </c>
      <c r="CO5" s="56">
        <f t="shared" ref="CO5" si="35">CN5+1</f>
        <v>45430</v>
      </c>
      <c r="CP5" s="57">
        <f t="shared" ref="CP5" si="36">CO5+1</f>
        <v>45431</v>
      </c>
      <c r="CQ5" s="60">
        <f>CP5+1</f>
        <v>45432</v>
      </c>
      <c r="CR5" s="55">
        <f>CQ5+1</f>
        <v>45433</v>
      </c>
      <c r="CS5" s="56">
        <f t="shared" ref="CS5" si="37">CR5+1</f>
        <v>45434</v>
      </c>
      <c r="CT5" s="56">
        <f t="shared" ref="CT5" si="38">CS5+1</f>
        <v>45435</v>
      </c>
      <c r="CU5" s="56">
        <f t="shared" ref="CU5" si="39">CT5+1</f>
        <v>45436</v>
      </c>
      <c r="CV5" s="56">
        <f t="shared" ref="CV5" si="40">CU5+1</f>
        <v>45437</v>
      </c>
      <c r="CW5" s="57">
        <f t="shared" ref="CW5" si="41">CV5+1</f>
        <v>45438</v>
      </c>
      <c r="CX5" s="60">
        <f>CW5+1</f>
        <v>45439</v>
      </c>
      <c r="CY5" s="55">
        <f>CX5+1</f>
        <v>45440</v>
      </c>
      <c r="CZ5" s="56">
        <f t="shared" ref="CZ5" si="42">CY5+1</f>
        <v>45441</v>
      </c>
      <c r="DA5" s="56">
        <f t="shared" ref="DA5" si="43">CZ5+1</f>
        <v>45442</v>
      </c>
      <c r="DB5" s="56">
        <f t="shared" ref="DB5" si="44">DA5+1</f>
        <v>45443</v>
      </c>
      <c r="DC5" s="56">
        <f t="shared" ref="DC5" si="45">DB5+1</f>
        <v>45444</v>
      </c>
      <c r="DD5" s="57">
        <f t="shared" ref="DD5" si="46">DC5+1</f>
        <v>45445</v>
      </c>
      <c r="DE5" s="60">
        <f>DD5+1</f>
        <v>45446</v>
      </c>
      <c r="DF5" s="55">
        <f>DE5+1</f>
        <v>45447</v>
      </c>
      <c r="DG5" s="56">
        <f t="shared" ref="DG5" si="47">DF5+1</f>
        <v>45448</v>
      </c>
      <c r="DH5" s="56">
        <f t="shared" ref="DH5" si="48">DG5+1</f>
        <v>45449</v>
      </c>
      <c r="DI5" s="56">
        <f t="shared" ref="DI5" si="49">DH5+1</f>
        <v>45450</v>
      </c>
      <c r="DJ5" s="56">
        <f t="shared" ref="DJ5" si="50">DI5+1</f>
        <v>45451</v>
      </c>
      <c r="DK5" s="57">
        <f t="shared" ref="DK5" si="51">DJ5+1</f>
        <v>45452</v>
      </c>
      <c r="DL5" s="60">
        <f>DK5+1</f>
        <v>45453</v>
      </c>
      <c r="DM5" s="55">
        <f>DL5+1</f>
        <v>45454</v>
      </c>
      <c r="DN5" s="56">
        <f t="shared" ref="DN5" si="52">DM5+1</f>
        <v>45455</v>
      </c>
      <c r="DO5" s="56">
        <f t="shared" ref="DO5" si="53">DN5+1</f>
        <v>45456</v>
      </c>
      <c r="DP5" s="56">
        <f t="shared" ref="DP5" si="54">DO5+1</f>
        <v>45457</v>
      </c>
      <c r="DQ5" s="56">
        <f t="shared" ref="DQ5" si="55">DP5+1</f>
        <v>45458</v>
      </c>
      <c r="DR5" s="57">
        <f t="shared" ref="DR5" si="56">DQ5+1</f>
        <v>45459</v>
      </c>
      <c r="DS5" s="2">
        <f>DR5+1</f>
        <v>45460</v>
      </c>
    </row>
    <row r="6" spans="2:123" ht="21.75" thickBot="1" x14ac:dyDescent="0.3">
      <c r="B6" s="4"/>
      <c r="C6" s="23" t="s">
        <v>3</v>
      </c>
      <c r="D6" s="85" t="s">
        <v>4</v>
      </c>
      <c r="E6" s="22" t="s">
        <v>5</v>
      </c>
      <c r="F6" s="95" t="s">
        <v>6</v>
      </c>
      <c r="G6" s="24" t="s">
        <v>7</v>
      </c>
      <c r="H6" s="24" t="s">
        <v>8</v>
      </c>
      <c r="I6" s="23"/>
      <c r="J6" s="23" t="s">
        <v>9</v>
      </c>
      <c r="K6" s="24" t="s">
        <v>10</v>
      </c>
      <c r="L6" s="24" t="s">
        <v>11</v>
      </c>
      <c r="M6" s="24" t="s">
        <v>12</v>
      </c>
      <c r="N6" s="24" t="s">
        <v>11</v>
      </c>
      <c r="O6" s="24" t="s">
        <v>13</v>
      </c>
      <c r="P6" s="24" t="s">
        <v>14</v>
      </c>
      <c r="Q6" s="24" t="s">
        <v>14</v>
      </c>
      <c r="R6" s="24" t="s">
        <v>10</v>
      </c>
      <c r="S6" s="24" t="s">
        <v>11</v>
      </c>
      <c r="T6" s="24" t="s">
        <v>12</v>
      </c>
      <c r="U6" s="24" t="s">
        <v>11</v>
      </c>
      <c r="V6" s="24" t="s">
        <v>13</v>
      </c>
      <c r="W6" s="24" t="s">
        <v>14</v>
      </c>
      <c r="X6" s="24" t="s">
        <v>14</v>
      </c>
      <c r="Y6" s="24" t="s">
        <v>10</v>
      </c>
      <c r="Z6" s="24" t="s">
        <v>11</v>
      </c>
      <c r="AA6" s="24" t="s">
        <v>12</v>
      </c>
      <c r="AB6" s="24" t="s">
        <v>11</v>
      </c>
      <c r="AC6" s="24" t="s">
        <v>13</v>
      </c>
      <c r="AD6" s="24" t="s">
        <v>14</v>
      </c>
      <c r="AE6" s="24" t="s">
        <v>14</v>
      </c>
      <c r="AF6" s="24" t="s">
        <v>10</v>
      </c>
      <c r="AG6" s="24" t="s">
        <v>11</v>
      </c>
      <c r="AH6" s="24" t="s">
        <v>12</v>
      </c>
      <c r="AI6" s="24" t="s">
        <v>11</v>
      </c>
      <c r="AJ6" s="24" t="s">
        <v>13</v>
      </c>
      <c r="AK6" s="24" t="s">
        <v>14</v>
      </c>
      <c r="AL6" s="24" t="s">
        <v>14</v>
      </c>
      <c r="AM6" s="24" t="s">
        <v>10</v>
      </c>
      <c r="AN6" s="24" t="s">
        <v>11</v>
      </c>
      <c r="AO6" s="24" t="s">
        <v>12</v>
      </c>
      <c r="AP6" s="24" t="s">
        <v>11</v>
      </c>
      <c r="AQ6" s="24" t="s">
        <v>13</v>
      </c>
      <c r="AR6" s="24" t="s">
        <v>14</v>
      </c>
      <c r="AS6" s="24" t="s">
        <v>14</v>
      </c>
      <c r="AT6" s="24" t="s">
        <v>10</v>
      </c>
      <c r="AU6" s="24" t="s">
        <v>11</v>
      </c>
      <c r="AV6" s="24" t="s">
        <v>12</v>
      </c>
      <c r="AW6" s="24" t="s">
        <v>11</v>
      </c>
      <c r="AX6" s="24" t="s">
        <v>13</v>
      </c>
      <c r="AY6" s="24" t="s">
        <v>14</v>
      </c>
      <c r="AZ6" s="24" t="s">
        <v>14</v>
      </c>
      <c r="BA6" s="24" t="s">
        <v>10</v>
      </c>
      <c r="BB6" s="24" t="s">
        <v>11</v>
      </c>
      <c r="BC6" s="24" t="s">
        <v>12</v>
      </c>
      <c r="BD6" s="24" t="s">
        <v>11</v>
      </c>
      <c r="BE6" s="24" t="s">
        <v>13</v>
      </c>
      <c r="BF6" s="24" t="s">
        <v>14</v>
      </c>
      <c r="BG6" s="24" t="s">
        <v>14</v>
      </c>
      <c r="BH6" s="24" t="s">
        <v>10</v>
      </c>
      <c r="BI6" s="24" t="s">
        <v>11</v>
      </c>
      <c r="BJ6" s="24" t="s">
        <v>12</v>
      </c>
      <c r="BK6" s="24" t="s">
        <v>11</v>
      </c>
      <c r="BL6" s="24" t="s">
        <v>13</v>
      </c>
      <c r="BM6" s="24" t="s">
        <v>14</v>
      </c>
      <c r="BN6" s="24" t="s">
        <v>14</v>
      </c>
      <c r="BO6" s="24" t="s">
        <v>10</v>
      </c>
      <c r="BP6" s="24" t="s">
        <v>11</v>
      </c>
      <c r="BQ6" s="24" t="s">
        <v>12</v>
      </c>
      <c r="BR6" s="24" t="s">
        <v>11</v>
      </c>
      <c r="BS6" s="24" t="s">
        <v>13</v>
      </c>
      <c r="BT6" s="24" t="s">
        <v>14</v>
      </c>
      <c r="BU6" s="24" t="s">
        <v>14</v>
      </c>
      <c r="BV6" s="24" t="s">
        <v>10</v>
      </c>
      <c r="BW6" s="24" t="s">
        <v>11</v>
      </c>
      <c r="BX6" s="24" t="s">
        <v>12</v>
      </c>
      <c r="BY6" s="24" t="s">
        <v>11</v>
      </c>
      <c r="BZ6" s="24" t="s">
        <v>13</v>
      </c>
      <c r="CA6" s="24" t="s">
        <v>14</v>
      </c>
      <c r="CB6" s="24" t="s">
        <v>14</v>
      </c>
      <c r="CC6" s="24" t="s">
        <v>10</v>
      </c>
      <c r="CD6" s="24" t="s">
        <v>11</v>
      </c>
      <c r="CE6" s="24" t="s">
        <v>12</v>
      </c>
      <c r="CF6" s="24" t="s">
        <v>11</v>
      </c>
      <c r="CG6" s="24" t="s">
        <v>13</v>
      </c>
      <c r="CH6" s="24" t="s">
        <v>14</v>
      </c>
      <c r="CI6" s="24" t="s">
        <v>14</v>
      </c>
      <c r="CJ6" s="24" t="s">
        <v>10</v>
      </c>
      <c r="CK6" s="24" t="s">
        <v>11</v>
      </c>
      <c r="CL6" s="24" t="s">
        <v>12</v>
      </c>
      <c r="CM6" s="24" t="s">
        <v>11</v>
      </c>
      <c r="CN6" s="24" t="s">
        <v>13</v>
      </c>
      <c r="CO6" s="24" t="s">
        <v>14</v>
      </c>
      <c r="CP6" s="24" t="s">
        <v>14</v>
      </c>
      <c r="CQ6" s="24" t="s">
        <v>10</v>
      </c>
      <c r="CR6" s="24" t="s">
        <v>11</v>
      </c>
      <c r="CS6" s="24" t="s">
        <v>12</v>
      </c>
      <c r="CT6" s="24" t="s">
        <v>11</v>
      </c>
      <c r="CU6" s="24" t="s">
        <v>13</v>
      </c>
      <c r="CV6" s="24" t="s">
        <v>14</v>
      </c>
      <c r="CW6" s="24" t="s">
        <v>14</v>
      </c>
      <c r="CX6" s="24" t="s">
        <v>10</v>
      </c>
      <c r="CY6" s="24" t="s">
        <v>11</v>
      </c>
      <c r="CZ6" s="24" t="s">
        <v>12</v>
      </c>
      <c r="DA6" s="24" t="s">
        <v>11</v>
      </c>
      <c r="DB6" s="24" t="s">
        <v>13</v>
      </c>
      <c r="DC6" s="24" t="s">
        <v>14</v>
      </c>
      <c r="DD6" s="24" t="s">
        <v>14</v>
      </c>
      <c r="DE6" s="24" t="s">
        <v>10</v>
      </c>
      <c r="DF6" s="24" t="s">
        <v>11</v>
      </c>
      <c r="DG6" s="24" t="s">
        <v>12</v>
      </c>
      <c r="DH6" s="24" t="s">
        <v>11</v>
      </c>
      <c r="DI6" s="24" t="s">
        <v>13</v>
      </c>
      <c r="DJ6" s="24" t="s">
        <v>14</v>
      </c>
      <c r="DK6" s="24" t="s">
        <v>14</v>
      </c>
      <c r="DL6" s="24" t="s">
        <v>10</v>
      </c>
      <c r="DM6" s="24" t="s">
        <v>11</v>
      </c>
      <c r="DN6" s="24" t="s">
        <v>12</v>
      </c>
      <c r="DO6" s="24" t="s">
        <v>11</v>
      </c>
      <c r="DP6" s="24" t="s">
        <v>13</v>
      </c>
      <c r="DQ6" s="24" t="s">
        <v>14</v>
      </c>
      <c r="DR6" s="24" t="s">
        <v>14</v>
      </c>
      <c r="DS6" s="3" t="str">
        <f t="shared" ref="DS6" si="57">LEFT(TEXT(DS5,"ddd"),1)</f>
        <v>m</v>
      </c>
    </row>
    <row r="7" spans="2:123" s="17" customFormat="1" ht="24" thickBot="1" x14ac:dyDescent="0.4">
      <c r="B7" s="18"/>
      <c r="C7" s="98">
        <f>_xlfn.MINIFS(C8:C11,C8:C11,"&gt;0")</f>
        <v>0</v>
      </c>
      <c r="D7" s="99" t="str">
        <f>"Initiating Phase (" &amp; COUNTA(C8:C11) &amp; " activitites)"</f>
        <v>Initiating Phase (4 activitites)</v>
      </c>
      <c r="E7" s="100"/>
      <c r="F7" s="101"/>
      <c r="G7" s="102"/>
      <c r="H7" s="102"/>
      <c r="I7" s="19"/>
      <c r="J7" s="19" t="str">
        <f t="shared" ref="J7:J34" si="58">IF(OR(ISBLANK(task_start),ISBLANK(task_end)),"",task_end-task_start+1)</f>
        <v/>
      </c>
      <c r="K7" s="58"/>
      <c r="L7" s="58"/>
      <c r="M7" s="58"/>
      <c r="N7" s="58"/>
      <c r="O7" s="58"/>
      <c r="P7" s="110"/>
      <c r="Q7" s="110"/>
      <c r="R7" s="58"/>
      <c r="S7" s="58"/>
      <c r="T7" s="58"/>
      <c r="U7" s="58"/>
      <c r="V7" s="58"/>
      <c r="W7" s="110"/>
      <c r="X7" s="110"/>
      <c r="Y7" s="58"/>
      <c r="Z7" s="58"/>
      <c r="AA7" s="58"/>
      <c r="AB7" s="58"/>
      <c r="AC7" s="58"/>
      <c r="AD7" s="110"/>
      <c r="AE7" s="110"/>
      <c r="AF7" s="58"/>
      <c r="AG7" s="58"/>
      <c r="AH7" s="58"/>
      <c r="AI7" s="58"/>
      <c r="AJ7" s="58"/>
      <c r="AK7" s="110"/>
      <c r="AL7" s="110"/>
      <c r="AM7" s="58"/>
      <c r="AN7" s="58"/>
      <c r="AO7" s="58"/>
      <c r="AP7" s="58"/>
      <c r="AQ7" s="58"/>
      <c r="AR7" s="110"/>
      <c r="AS7" s="110"/>
      <c r="AT7" s="58"/>
      <c r="AU7" s="58"/>
      <c r="AV7" s="58"/>
      <c r="AW7" s="58"/>
      <c r="AX7" s="58"/>
      <c r="AY7" s="110"/>
      <c r="AZ7" s="110"/>
      <c r="BA7" s="58"/>
      <c r="BB7" s="58"/>
      <c r="BC7" s="58"/>
      <c r="BD7" s="58"/>
      <c r="BE7" s="58"/>
      <c r="BF7" s="110"/>
      <c r="BG7" s="110"/>
      <c r="BH7" s="58"/>
      <c r="BI7" s="58"/>
      <c r="BJ7" s="58"/>
      <c r="BK7" s="58"/>
      <c r="BL7" s="58"/>
      <c r="BM7" s="110"/>
      <c r="BN7" s="110"/>
      <c r="BO7" s="58"/>
      <c r="BP7" s="58"/>
      <c r="BQ7" s="58"/>
      <c r="BR7" s="58"/>
      <c r="BS7" s="58"/>
      <c r="BT7" s="110"/>
      <c r="BU7" s="110"/>
      <c r="BV7" s="58"/>
      <c r="BW7" s="58"/>
      <c r="BX7" s="58"/>
      <c r="BY7" s="58"/>
      <c r="BZ7" s="58"/>
      <c r="CA7" s="110"/>
      <c r="CB7" s="110"/>
      <c r="CC7" s="58"/>
      <c r="CD7" s="58"/>
      <c r="CE7" s="58"/>
      <c r="CF7" s="58"/>
      <c r="CG7" s="58"/>
      <c r="CH7" s="110"/>
      <c r="CI7" s="110"/>
      <c r="CJ7" s="58"/>
      <c r="CK7" s="58"/>
      <c r="CL7" s="58"/>
      <c r="CM7" s="58"/>
      <c r="CN7" s="58"/>
      <c r="CO7" s="110"/>
      <c r="CP7" s="110"/>
      <c r="CQ7" s="58"/>
      <c r="CR7" s="58"/>
      <c r="CS7" s="58"/>
      <c r="CT7" s="58"/>
      <c r="CU7" s="58"/>
      <c r="CV7" s="110"/>
      <c r="CW7" s="110"/>
      <c r="CX7" s="58"/>
      <c r="CY7" s="58"/>
      <c r="CZ7" s="58"/>
      <c r="DA7" s="58"/>
      <c r="DB7" s="58"/>
      <c r="DC7" s="110"/>
      <c r="DD7" s="110"/>
      <c r="DE7" s="58"/>
      <c r="DF7" s="58"/>
      <c r="DG7" s="58"/>
      <c r="DH7" s="58"/>
      <c r="DI7" s="58"/>
      <c r="DJ7" s="110"/>
      <c r="DK7" s="110"/>
      <c r="DL7" s="58"/>
      <c r="DM7" s="58"/>
      <c r="DN7" s="58"/>
      <c r="DO7" s="58"/>
      <c r="DP7" s="58"/>
      <c r="DQ7" s="110"/>
      <c r="DR7" s="110"/>
      <c r="DS7" s="20"/>
    </row>
    <row r="8" spans="2:123" s="17" customFormat="1" ht="21.75" outlineLevel="1" thickBot="1" x14ac:dyDescent="0.3">
      <c r="B8" s="18"/>
      <c r="C8" s="103">
        <v>0</v>
      </c>
      <c r="D8" s="109" t="s">
        <v>50</v>
      </c>
      <c r="E8" s="104" t="s">
        <v>49</v>
      </c>
      <c r="F8" s="105">
        <v>0</v>
      </c>
      <c r="G8" s="106">
        <v>45352</v>
      </c>
      <c r="H8" s="107">
        <f>G8</f>
        <v>45352</v>
      </c>
      <c r="I8" s="19"/>
      <c r="J8" s="19"/>
      <c r="K8" s="58"/>
      <c r="L8" s="58"/>
      <c r="M8" s="58"/>
      <c r="N8" s="58"/>
      <c r="O8" s="58"/>
      <c r="P8" s="110"/>
      <c r="Q8" s="110"/>
      <c r="R8" s="58"/>
      <c r="S8" s="58"/>
      <c r="T8" s="58"/>
      <c r="U8" s="58"/>
      <c r="V8" s="58"/>
      <c r="W8" s="110"/>
      <c r="X8" s="110"/>
      <c r="Y8" s="58"/>
      <c r="Z8" s="58"/>
      <c r="AA8" s="58"/>
      <c r="AB8" s="58"/>
      <c r="AC8" s="58"/>
      <c r="AD8" s="110"/>
      <c r="AE8" s="110"/>
      <c r="AF8" s="58"/>
      <c r="AG8" s="58"/>
      <c r="AH8" s="58"/>
      <c r="AI8" s="58"/>
      <c r="AJ8" s="58"/>
      <c r="AK8" s="110"/>
      <c r="AL8" s="110"/>
      <c r="AM8" s="58"/>
      <c r="AN8" s="58"/>
      <c r="AO8" s="58"/>
      <c r="AP8" s="58"/>
      <c r="AQ8" s="58"/>
      <c r="AR8" s="110"/>
      <c r="AS8" s="110"/>
      <c r="AT8" s="58"/>
      <c r="AU8" s="58"/>
      <c r="AV8" s="58"/>
      <c r="AW8" s="58"/>
      <c r="AX8" s="58"/>
      <c r="AY8" s="110"/>
      <c r="AZ8" s="110"/>
      <c r="BA8" s="58"/>
      <c r="BB8" s="58"/>
      <c r="BC8" s="58"/>
      <c r="BD8" s="58"/>
      <c r="BE8" s="58"/>
      <c r="BF8" s="110"/>
      <c r="BG8" s="110"/>
      <c r="BH8" s="58"/>
      <c r="BI8" s="58"/>
      <c r="BJ8" s="58"/>
      <c r="BK8" s="58"/>
      <c r="BL8" s="58"/>
      <c r="BM8" s="110"/>
      <c r="BN8" s="110"/>
      <c r="BO8" s="58"/>
      <c r="BP8" s="58"/>
      <c r="BQ8" s="58"/>
      <c r="BR8" s="58"/>
      <c r="BS8" s="58"/>
      <c r="BT8" s="110"/>
      <c r="BU8" s="110"/>
      <c r="BV8" s="58"/>
      <c r="BW8" s="58"/>
      <c r="BX8" s="58"/>
      <c r="BY8" s="58"/>
      <c r="BZ8" s="58"/>
      <c r="CA8" s="110"/>
      <c r="CB8" s="110"/>
      <c r="CC8" s="58"/>
      <c r="CD8" s="58"/>
      <c r="CE8" s="58"/>
      <c r="CF8" s="58"/>
      <c r="CG8" s="58"/>
      <c r="CH8" s="110"/>
      <c r="CI8" s="110"/>
      <c r="CJ8" s="58"/>
      <c r="CK8" s="58"/>
      <c r="CL8" s="58"/>
      <c r="CM8" s="58"/>
      <c r="CN8" s="58"/>
      <c r="CO8" s="110"/>
      <c r="CP8" s="110"/>
      <c r="CQ8" s="58"/>
      <c r="CR8" s="58"/>
      <c r="CS8" s="58"/>
      <c r="CT8" s="58"/>
      <c r="CU8" s="58"/>
      <c r="CV8" s="110"/>
      <c r="CW8" s="110"/>
      <c r="CX8" s="58"/>
      <c r="CY8" s="58"/>
      <c r="CZ8" s="58"/>
      <c r="DA8" s="58"/>
      <c r="DB8" s="58"/>
      <c r="DC8" s="110"/>
      <c r="DD8" s="110"/>
      <c r="DE8" s="58"/>
      <c r="DF8" s="58"/>
      <c r="DG8" s="58"/>
      <c r="DH8" s="58"/>
      <c r="DI8" s="58"/>
      <c r="DJ8" s="110"/>
      <c r="DK8" s="110"/>
      <c r="DL8" s="58"/>
      <c r="DM8" s="58"/>
      <c r="DN8" s="58"/>
      <c r="DO8" s="58"/>
      <c r="DP8" s="58"/>
      <c r="DQ8" s="110"/>
      <c r="DR8" s="110"/>
      <c r="DS8" s="20"/>
    </row>
    <row r="9" spans="2:123" s="17" customFormat="1" ht="21.75" outlineLevel="1" thickBot="1" x14ac:dyDescent="0.3">
      <c r="B9" s="18"/>
      <c r="C9" s="103">
        <v>0</v>
      </c>
      <c r="D9" s="108" t="s">
        <v>51</v>
      </c>
      <c r="E9" s="104" t="s">
        <v>36</v>
      </c>
      <c r="F9" s="105">
        <v>0</v>
      </c>
      <c r="G9" s="106">
        <f>G8</f>
        <v>45352</v>
      </c>
      <c r="H9" s="107">
        <f>G9+7</f>
        <v>45359</v>
      </c>
      <c r="I9" s="19"/>
      <c r="J9" s="19"/>
      <c r="K9" s="58"/>
      <c r="L9" s="58"/>
      <c r="M9" s="58"/>
      <c r="N9" s="58"/>
      <c r="O9" s="58"/>
      <c r="P9" s="110"/>
      <c r="Q9" s="110"/>
      <c r="R9" s="58"/>
      <c r="S9" s="58"/>
      <c r="T9" s="58"/>
      <c r="U9" s="58"/>
      <c r="V9" s="58"/>
      <c r="W9" s="110"/>
      <c r="X9" s="110"/>
      <c r="Y9" s="58"/>
      <c r="Z9" s="58"/>
      <c r="AA9" s="58"/>
      <c r="AB9" s="58"/>
      <c r="AC9" s="58"/>
      <c r="AD9" s="110"/>
      <c r="AE9" s="110"/>
      <c r="AF9" s="58"/>
      <c r="AG9" s="58"/>
      <c r="AH9" s="58"/>
      <c r="AI9" s="58"/>
      <c r="AJ9" s="58"/>
      <c r="AK9" s="110"/>
      <c r="AL9" s="110"/>
      <c r="AM9" s="58"/>
      <c r="AN9" s="58"/>
      <c r="AO9" s="58"/>
      <c r="AP9" s="58"/>
      <c r="AQ9" s="58"/>
      <c r="AR9" s="110"/>
      <c r="AS9" s="110"/>
      <c r="AT9" s="58"/>
      <c r="AU9" s="58"/>
      <c r="AV9" s="58"/>
      <c r="AW9" s="58"/>
      <c r="AX9" s="58"/>
      <c r="AY9" s="110"/>
      <c r="AZ9" s="110"/>
      <c r="BA9" s="58"/>
      <c r="BB9" s="58"/>
      <c r="BC9" s="58"/>
      <c r="BD9" s="58"/>
      <c r="BE9" s="58"/>
      <c r="BF9" s="110"/>
      <c r="BG9" s="110"/>
      <c r="BH9" s="58"/>
      <c r="BI9" s="58"/>
      <c r="BJ9" s="58"/>
      <c r="BK9" s="58"/>
      <c r="BL9" s="58"/>
      <c r="BM9" s="110"/>
      <c r="BN9" s="110"/>
      <c r="BO9" s="58"/>
      <c r="BP9" s="58"/>
      <c r="BQ9" s="58"/>
      <c r="BR9" s="58"/>
      <c r="BS9" s="58"/>
      <c r="BT9" s="110"/>
      <c r="BU9" s="110"/>
      <c r="BV9" s="58"/>
      <c r="BW9" s="58"/>
      <c r="BX9" s="58"/>
      <c r="BY9" s="58"/>
      <c r="BZ9" s="58"/>
      <c r="CA9" s="110"/>
      <c r="CB9" s="110"/>
      <c r="CC9" s="58"/>
      <c r="CD9" s="58"/>
      <c r="CE9" s="58"/>
      <c r="CF9" s="58"/>
      <c r="CG9" s="58"/>
      <c r="CH9" s="110"/>
      <c r="CI9" s="110"/>
      <c r="CJ9" s="58"/>
      <c r="CK9" s="58"/>
      <c r="CL9" s="58"/>
      <c r="CM9" s="58"/>
      <c r="CN9" s="58"/>
      <c r="CO9" s="110"/>
      <c r="CP9" s="110"/>
      <c r="CQ9" s="58"/>
      <c r="CR9" s="58"/>
      <c r="CS9" s="58"/>
      <c r="CT9" s="58"/>
      <c r="CU9" s="58"/>
      <c r="CV9" s="110"/>
      <c r="CW9" s="110"/>
      <c r="CX9" s="58"/>
      <c r="CY9" s="58"/>
      <c r="CZ9" s="58"/>
      <c r="DA9" s="58"/>
      <c r="DB9" s="58"/>
      <c r="DC9" s="110"/>
      <c r="DD9" s="110"/>
      <c r="DE9" s="58"/>
      <c r="DF9" s="58"/>
      <c r="DG9" s="58"/>
      <c r="DH9" s="58"/>
      <c r="DI9" s="58"/>
      <c r="DJ9" s="110"/>
      <c r="DK9" s="110"/>
      <c r="DL9" s="58"/>
      <c r="DM9" s="58"/>
      <c r="DN9" s="58"/>
      <c r="DO9" s="58"/>
      <c r="DP9" s="58"/>
      <c r="DQ9" s="110"/>
      <c r="DR9" s="110"/>
      <c r="DS9" s="20"/>
    </row>
    <row r="10" spans="2:123" s="17" customFormat="1" ht="21.75" outlineLevel="1" thickBot="1" x14ac:dyDescent="0.3">
      <c r="B10" s="18"/>
      <c r="C10" s="103">
        <v>0</v>
      </c>
      <c r="D10" s="108" t="s">
        <v>52</v>
      </c>
      <c r="E10" s="104" t="s">
        <v>49</v>
      </c>
      <c r="F10" s="105">
        <v>0</v>
      </c>
      <c r="G10" s="106">
        <f>G8</f>
        <v>45352</v>
      </c>
      <c r="H10" s="107">
        <f>G10</f>
        <v>45352</v>
      </c>
      <c r="I10" s="19"/>
      <c r="J10" s="19"/>
      <c r="K10" s="58"/>
      <c r="L10" s="58"/>
      <c r="M10" s="58"/>
      <c r="N10" s="58"/>
      <c r="O10" s="58"/>
      <c r="P10" s="110"/>
      <c r="Q10" s="110"/>
      <c r="R10" s="58"/>
      <c r="S10" s="58"/>
      <c r="T10" s="58"/>
      <c r="U10" s="58"/>
      <c r="V10" s="58"/>
      <c r="W10" s="110"/>
      <c r="X10" s="110"/>
      <c r="Y10" s="58"/>
      <c r="Z10" s="58"/>
      <c r="AA10" s="58"/>
      <c r="AB10" s="58"/>
      <c r="AC10" s="58"/>
      <c r="AD10" s="110"/>
      <c r="AE10" s="110"/>
      <c r="AF10" s="58"/>
      <c r="AG10" s="58"/>
      <c r="AH10" s="58"/>
      <c r="AI10" s="58"/>
      <c r="AJ10" s="58"/>
      <c r="AK10" s="110"/>
      <c r="AL10" s="110"/>
      <c r="AM10" s="58"/>
      <c r="AN10" s="58"/>
      <c r="AO10" s="58"/>
      <c r="AP10" s="58"/>
      <c r="AQ10" s="58"/>
      <c r="AR10" s="110"/>
      <c r="AS10" s="110"/>
      <c r="AT10" s="58"/>
      <c r="AU10" s="58"/>
      <c r="AV10" s="58"/>
      <c r="AW10" s="58"/>
      <c r="AX10" s="58"/>
      <c r="AY10" s="110"/>
      <c r="AZ10" s="110"/>
      <c r="BA10" s="58"/>
      <c r="BB10" s="58"/>
      <c r="BC10" s="58"/>
      <c r="BD10" s="58"/>
      <c r="BE10" s="58"/>
      <c r="BF10" s="110"/>
      <c r="BG10" s="110"/>
      <c r="BH10" s="58"/>
      <c r="BI10" s="58"/>
      <c r="BJ10" s="58"/>
      <c r="BK10" s="58"/>
      <c r="BL10" s="58"/>
      <c r="BM10" s="110"/>
      <c r="BN10" s="110"/>
      <c r="BO10" s="58"/>
      <c r="BP10" s="58"/>
      <c r="BQ10" s="58"/>
      <c r="BR10" s="58"/>
      <c r="BS10" s="58"/>
      <c r="BT10" s="110"/>
      <c r="BU10" s="110"/>
      <c r="BV10" s="58"/>
      <c r="BW10" s="58"/>
      <c r="BX10" s="58"/>
      <c r="BY10" s="58"/>
      <c r="BZ10" s="58"/>
      <c r="CA10" s="110"/>
      <c r="CB10" s="110"/>
      <c r="CC10" s="58"/>
      <c r="CD10" s="58"/>
      <c r="CE10" s="58"/>
      <c r="CF10" s="58"/>
      <c r="CG10" s="58"/>
      <c r="CH10" s="110"/>
      <c r="CI10" s="110"/>
      <c r="CJ10" s="58"/>
      <c r="CK10" s="58"/>
      <c r="CL10" s="58"/>
      <c r="CM10" s="58"/>
      <c r="CN10" s="58"/>
      <c r="CO10" s="110"/>
      <c r="CP10" s="110"/>
      <c r="CQ10" s="58"/>
      <c r="CR10" s="58"/>
      <c r="CS10" s="58"/>
      <c r="CT10" s="58"/>
      <c r="CU10" s="58"/>
      <c r="CV10" s="110"/>
      <c r="CW10" s="110"/>
      <c r="CX10" s="58"/>
      <c r="CY10" s="58"/>
      <c r="CZ10" s="58"/>
      <c r="DA10" s="58"/>
      <c r="DB10" s="58"/>
      <c r="DC10" s="110"/>
      <c r="DD10" s="110"/>
      <c r="DE10" s="58"/>
      <c r="DF10" s="58"/>
      <c r="DG10" s="58"/>
      <c r="DH10" s="58"/>
      <c r="DI10" s="58"/>
      <c r="DJ10" s="110"/>
      <c r="DK10" s="110"/>
      <c r="DL10" s="58"/>
      <c r="DM10" s="58"/>
      <c r="DN10" s="58"/>
      <c r="DO10" s="58"/>
      <c r="DP10" s="58"/>
      <c r="DQ10" s="110"/>
      <c r="DR10" s="110"/>
      <c r="DS10" s="20"/>
    </row>
    <row r="11" spans="2:123" s="17" customFormat="1" ht="21.75" outlineLevel="1" thickBot="1" x14ac:dyDescent="0.3">
      <c r="B11" s="18"/>
      <c r="C11" s="103">
        <v>0</v>
      </c>
      <c r="D11" s="108" t="s">
        <v>53</v>
      </c>
      <c r="E11" s="104" t="s">
        <v>36</v>
      </c>
      <c r="F11" s="105">
        <v>0</v>
      </c>
      <c r="G11" s="106">
        <f>H9</f>
        <v>45359</v>
      </c>
      <c r="H11" s="107">
        <f>G11</f>
        <v>45359</v>
      </c>
      <c r="I11" s="19"/>
      <c r="J11" s="19"/>
      <c r="K11" s="58"/>
      <c r="L11" s="58"/>
      <c r="M11" s="58"/>
      <c r="N11" s="58"/>
      <c r="O11" s="58"/>
      <c r="P11" s="110"/>
      <c r="Q11" s="110"/>
      <c r="R11" s="58"/>
      <c r="S11" s="58"/>
      <c r="T11" s="58"/>
      <c r="U11" s="58"/>
      <c r="V11" s="58"/>
      <c r="W11" s="110"/>
      <c r="X11" s="110"/>
      <c r="Y11" s="58"/>
      <c r="Z11" s="58"/>
      <c r="AA11" s="58"/>
      <c r="AB11" s="58"/>
      <c r="AC11" s="58"/>
      <c r="AD11" s="110"/>
      <c r="AE11" s="110"/>
      <c r="AF11" s="58"/>
      <c r="AG11" s="58"/>
      <c r="AH11" s="58"/>
      <c r="AI11" s="58"/>
      <c r="AJ11" s="58"/>
      <c r="AK11" s="110"/>
      <c r="AL11" s="110"/>
      <c r="AM11" s="58"/>
      <c r="AN11" s="58"/>
      <c r="AO11" s="58"/>
      <c r="AP11" s="58"/>
      <c r="AQ11" s="58"/>
      <c r="AR11" s="110"/>
      <c r="AS11" s="110"/>
      <c r="AT11" s="58"/>
      <c r="AU11" s="58"/>
      <c r="AV11" s="58"/>
      <c r="AW11" s="58"/>
      <c r="AX11" s="58"/>
      <c r="AY11" s="110"/>
      <c r="AZ11" s="110"/>
      <c r="BA11" s="58"/>
      <c r="BB11" s="58"/>
      <c r="BC11" s="58"/>
      <c r="BD11" s="58"/>
      <c r="BE11" s="58"/>
      <c r="BF11" s="110"/>
      <c r="BG11" s="110"/>
      <c r="BH11" s="58"/>
      <c r="BI11" s="58"/>
      <c r="BJ11" s="58"/>
      <c r="BK11" s="58"/>
      <c r="BL11" s="58"/>
      <c r="BM11" s="110"/>
      <c r="BN11" s="110"/>
      <c r="BO11" s="58"/>
      <c r="BP11" s="58"/>
      <c r="BQ11" s="58"/>
      <c r="BR11" s="58"/>
      <c r="BS11" s="58"/>
      <c r="BT11" s="110"/>
      <c r="BU11" s="110"/>
      <c r="BV11" s="58"/>
      <c r="BW11" s="58"/>
      <c r="BX11" s="58"/>
      <c r="BY11" s="58"/>
      <c r="BZ11" s="58"/>
      <c r="CA11" s="110"/>
      <c r="CB11" s="110"/>
      <c r="CC11" s="58"/>
      <c r="CD11" s="58"/>
      <c r="CE11" s="58"/>
      <c r="CF11" s="58"/>
      <c r="CG11" s="58"/>
      <c r="CH11" s="110"/>
      <c r="CI11" s="110"/>
      <c r="CJ11" s="58"/>
      <c r="CK11" s="58"/>
      <c r="CL11" s="58"/>
      <c r="CM11" s="58"/>
      <c r="CN11" s="58"/>
      <c r="CO11" s="110"/>
      <c r="CP11" s="110"/>
      <c r="CQ11" s="58"/>
      <c r="CR11" s="58"/>
      <c r="CS11" s="58"/>
      <c r="CT11" s="58"/>
      <c r="CU11" s="58"/>
      <c r="CV11" s="110"/>
      <c r="CW11" s="110"/>
      <c r="CX11" s="58"/>
      <c r="CY11" s="58"/>
      <c r="CZ11" s="58"/>
      <c r="DA11" s="58"/>
      <c r="DB11" s="58"/>
      <c r="DC11" s="110"/>
      <c r="DD11" s="110"/>
      <c r="DE11" s="58"/>
      <c r="DF11" s="58"/>
      <c r="DG11" s="58"/>
      <c r="DH11" s="58"/>
      <c r="DI11" s="58"/>
      <c r="DJ11" s="110"/>
      <c r="DK11" s="110"/>
      <c r="DL11" s="58"/>
      <c r="DM11" s="58"/>
      <c r="DN11" s="58"/>
      <c r="DO11" s="58"/>
      <c r="DP11" s="58"/>
      <c r="DQ11" s="110"/>
      <c r="DR11" s="110"/>
      <c r="DS11" s="20"/>
    </row>
    <row r="12" spans="2:123" s="17" customFormat="1" ht="24" thickBot="1" x14ac:dyDescent="0.4">
      <c r="B12" s="18"/>
      <c r="C12" s="143">
        <f>_xlfn.MINIFS(C13:C14,C13:C14,"&gt;0")</f>
        <v>0</v>
      </c>
      <c r="D12" s="144" t="str">
        <f>"Planning Phase (" &amp; COUNTA(C13:C14) &amp; " activitites)"</f>
        <v>Planning Phase (2 activitites)</v>
      </c>
      <c r="E12" s="145"/>
      <c r="F12" s="146"/>
      <c r="G12" s="134"/>
      <c r="H12" s="135"/>
      <c r="I12" s="136"/>
      <c r="J12" s="136" t="str">
        <f t="shared" si="58"/>
        <v/>
      </c>
      <c r="K12" s="137"/>
      <c r="L12" s="137"/>
      <c r="M12" s="137"/>
      <c r="N12" s="137"/>
      <c r="O12" s="137"/>
      <c r="P12" s="138"/>
      <c r="Q12" s="138"/>
      <c r="R12" s="137"/>
      <c r="S12" s="137"/>
      <c r="T12" s="137"/>
      <c r="U12" s="137"/>
      <c r="V12" s="137"/>
      <c r="W12" s="138"/>
      <c r="X12" s="138"/>
      <c r="Y12" s="137"/>
      <c r="Z12" s="137"/>
      <c r="AA12" s="137"/>
      <c r="AB12" s="137"/>
      <c r="AC12" s="137"/>
      <c r="AD12" s="138"/>
      <c r="AE12" s="138"/>
      <c r="AF12" s="137"/>
      <c r="AG12" s="137"/>
      <c r="AH12" s="137"/>
      <c r="AI12" s="137"/>
      <c r="AJ12" s="137"/>
      <c r="AK12" s="138"/>
      <c r="AL12" s="138"/>
      <c r="AM12" s="137"/>
      <c r="AN12" s="137"/>
      <c r="AO12" s="137"/>
      <c r="AP12" s="137"/>
      <c r="AQ12" s="137"/>
      <c r="AR12" s="138"/>
      <c r="AS12" s="138"/>
      <c r="AT12" s="137"/>
      <c r="AU12" s="137"/>
      <c r="AV12" s="137"/>
      <c r="AW12" s="137"/>
      <c r="AX12" s="137"/>
      <c r="AY12" s="138"/>
      <c r="AZ12" s="138"/>
      <c r="BA12" s="137"/>
      <c r="BB12" s="137"/>
      <c r="BC12" s="137"/>
      <c r="BD12" s="137"/>
      <c r="BE12" s="137"/>
      <c r="BF12" s="138"/>
      <c r="BG12" s="138"/>
      <c r="BH12" s="137"/>
      <c r="BI12" s="137"/>
      <c r="BJ12" s="137"/>
      <c r="BK12" s="137"/>
      <c r="BL12" s="137"/>
      <c r="BM12" s="138"/>
      <c r="BN12" s="138"/>
      <c r="BO12" s="137"/>
      <c r="BP12" s="137"/>
      <c r="BQ12" s="137"/>
      <c r="BR12" s="137"/>
      <c r="BS12" s="137"/>
      <c r="BT12" s="138"/>
      <c r="BU12" s="138"/>
      <c r="BV12" s="137"/>
      <c r="BW12" s="137"/>
      <c r="BX12" s="137"/>
      <c r="BY12" s="137"/>
      <c r="BZ12" s="137"/>
      <c r="CA12" s="138"/>
      <c r="CB12" s="138"/>
      <c r="CC12" s="137"/>
      <c r="CD12" s="137"/>
      <c r="CE12" s="137"/>
      <c r="CF12" s="137"/>
      <c r="CG12" s="137"/>
      <c r="CH12" s="138"/>
      <c r="CI12" s="138"/>
      <c r="CJ12" s="137"/>
      <c r="CK12" s="137"/>
      <c r="CL12" s="137"/>
      <c r="CM12" s="137"/>
      <c r="CN12" s="137"/>
      <c r="CO12" s="138"/>
      <c r="CP12" s="138"/>
      <c r="CQ12" s="137"/>
      <c r="CR12" s="137"/>
      <c r="CS12" s="137"/>
      <c r="CT12" s="137"/>
      <c r="CU12" s="137"/>
      <c r="CV12" s="138"/>
      <c r="CW12" s="138"/>
      <c r="CX12" s="137"/>
      <c r="CY12" s="137"/>
      <c r="CZ12" s="137"/>
      <c r="DA12" s="137"/>
      <c r="DB12" s="137"/>
      <c r="DC12" s="138"/>
      <c r="DD12" s="138"/>
      <c r="DE12" s="137"/>
      <c r="DF12" s="137"/>
      <c r="DG12" s="137"/>
      <c r="DH12" s="137"/>
      <c r="DI12" s="137"/>
      <c r="DJ12" s="138"/>
      <c r="DK12" s="138"/>
      <c r="DL12" s="137"/>
      <c r="DM12" s="137"/>
      <c r="DN12" s="137"/>
      <c r="DO12" s="137"/>
      <c r="DP12" s="137"/>
      <c r="DQ12" s="138"/>
      <c r="DR12" s="138"/>
      <c r="DS12" s="20"/>
    </row>
    <row r="13" spans="2:123" s="17" customFormat="1" ht="21.75" outlineLevel="1" thickBot="1" x14ac:dyDescent="0.3">
      <c r="B13" s="18"/>
      <c r="C13" s="139">
        <v>0</v>
      </c>
      <c r="D13" s="140" t="s">
        <v>54</v>
      </c>
      <c r="E13" s="141" t="s">
        <v>36</v>
      </c>
      <c r="F13" s="142">
        <v>0</v>
      </c>
      <c r="G13" s="132">
        <f>H9</f>
        <v>45359</v>
      </c>
      <c r="H13" s="133">
        <f>G13+7</f>
        <v>45366</v>
      </c>
      <c r="I13" s="111"/>
      <c r="J13" s="111">
        <f t="shared" si="58"/>
        <v>8</v>
      </c>
      <c r="K13" s="112"/>
      <c r="L13" s="112"/>
      <c r="M13" s="112"/>
      <c r="N13" s="112"/>
      <c r="O13" s="112"/>
      <c r="P13" s="113"/>
      <c r="Q13" s="113"/>
      <c r="R13" s="112"/>
      <c r="S13" s="112"/>
      <c r="T13" s="112"/>
      <c r="U13" s="112"/>
      <c r="V13" s="112"/>
      <c r="W13" s="113"/>
      <c r="X13" s="113"/>
      <c r="Y13" s="112"/>
      <c r="Z13" s="112"/>
      <c r="AA13" s="112"/>
      <c r="AB13" s="112"/>
      <c r="AC13" s="112"/>
      <c r="AD13" s="113"/>
      <c r="AE13" s="113"/>
      <c r="AF13" s="112"/>
      <c r="AG13" s="112"/>
      <c r="AH13" s="112"/>
      <c r="AI13" s="112"/>
      <c r="AJ13" s="112"/>
      <c r="AK13" s="113"/>
      <c r="AL13" s="113"/>
      <c r="AM13" s="112"/>
      <c r="AN13" s="112"/>
      <c r="AO13" s="112"/>
      <c r="AP13" s="112"/>
      <c r="AQ13" s="112"/>
      <c r="AR13" s="113"/>
      <c r="AS13" s="113"/>
      <c r="AT13" s="112"/>
      <c r="AU13" s="112"/>
      <c r="AV13" s="112"/>
      <c r="AW13" s="112"/>
      <c r="AX13" s="112"/>
      <c r="AY13" s="113"/>
      <c r="AZ13" s="113"/>
      <c r="BA13" s="112"/>
      <c r="BB13" s="112"/>
      <c r="BC13" s="112"/>
      <c r="BD13" s="112"/>
      <c r="BE13" s="112"/>
      <c r="BF13" s="113"/>
      <c r="BG13" s="113"/>
      <c r="BH13" s="112"/>
      <c r="BI13" s="112"/>
      <c r="BJ13" s="112"/>
      <c r="BK13" s="112"/>
      <c r="BL13" s="112"/>
      <c r="BM13" s="113"/>
      <c r="BN13" s="113"/>
      <c r="BO13" s="112"/>
      <c r="BP13" s="112"/>
      <c r="BQ13" s="112"/>
      <c r="BR13" s="112"/>
      <c r="BS13" s="112"/>
      <c r="BT13" s="113"/>
      <c r="BU13" s="113"/>
      <c r="BV13" s="112"/>
      <c r="BW13" s="112"/>
      <c r="BX13" s="112"/>
      <c r="BY13" s="112"/>
      <c r="BZ13" s="112"/>
      <c r="CA13" s="113"/>
      <c r="CB13" s="113"/>
      <c r="CC13" s="112"/>
      <c r="CD13" s="112"/>
      <c r="CE13" s="112"/>
      <c r="CF13" s="112"/>
      <c r="CG13" s="112"/>
      <c r="CH13" s="113"/>
      <c r="CI13" s="113"/>
      <c r="CJ13" s="112"/>
      <c r="CK13" s="112"/>
      <c r="CL13" s="112"/>
      <c r="CM13" s="112"/>
      <c r="CN13" s="112"/>
      <c r="CO13" s="113"/>
      <c r="CP13" s="113"/>
      <c r="CQ13" s="112"/>
      <c r="CR13" s="112"/>
      <c r="CS13" s="112"/>
      <c r="CT13" s="112"/>
      <c r="CU13" s="112"/>
      <c r="CV13" s="113"/>
      <c r="CW13" s="113"/>
      <c r="CX13" s="112"/>
      <c r="CY13" s="112"/>
      <c r="CZ13" s="112"/>
      <c r="DA13" s="112"/>
      <c r="DB13" s="112"/>
      <c r="DC13" s="113"/>
      <c r="DD13" s="113"/>
      <c r="DE13" s="112"/>
      <c r="DF13" s="112"/>
      <c r="DG13" s="112"/>
      <c r="DH13" s="112"/>
      <c r="DI13" s="112"/>
      <c r="DJ13" s="113"/>
      <c r="DK13" s="113"/>
      <c r="DL13" s="112"/>
      <c r="DM13" s="112"/>
      <c r="DN13" s="112"/>
      <c r="DO13" s="112"/>
      <c r="DP13" s="112"/>
      <c r="DQ13" s="113"/>
      <c r="DR13" s="113"/>
      <c r="DS13" s="20"/>
    </row>
    <row r="14" spans="2:123" s="17" customFormat="1" ht="21.75" outlineLevel="1" thickBot="1" x14ac:dyDescent="0.3">
      <c r="B14" s="18"/>
      <c r="C14" s="47">
        <v>0</v>
      </c>
      <c r="D14" s="69" t="s">
        <v>55</v>
      </c>
      <c r="E14" s="74" t="s">
        <v>36</v>
      </c>
      <c r="F14" s="70">
        <v>0</v>
      </c>
      <c r="G14" s="29">
        <f>H13</f>
        <v>45366</v>
      </c>
      <c r="H14" s="30">
        <f>G14+3</f>
        <v>45369</v>
      </c>
      <c r="I14" s="19"/>
      <c r="J14" s="19">
        <f t="shared" si="58"/>
        <v>4</v>
      </c>
      <c r="K14" s="58"/>
      <c r="L14" s="58"/>
      <c r="M14" s="58"/>
      <c r="N14" s="58"/>
      <c r="O14" s="58"/>
      <c r="P14" s="110"/>
      <c r="Q14" s="110"/>
      <c r="R14" s="58"/>
      <c r="S14" s="58"/>
      <c r="T14" s="58"/>
      <c r="U14" s="58"/>
      <c r="V14" s="58"/>
      <c r="W14" s="110"/>
      <c r="X14" s="110"/>
      <c r="Y14" s="58"/>
      <c r="Z14" s="58"/>
      <c r="AA14" s="58"/>
      <c r="AB14" s="58"/>
      <c r="AC14" s="58"/>
      <c r="AD14" s="110"/>
      <c r="AE14" s="110"/>
      <c r="AF14" s="58"/>
      <c r="AG14" s="58"/>
      <c r="AH14" s="58"/>
      <c r="AI14" s="58"/>
      <c r="AJ14" s="58"/>
      <c r="AK14" s="110"/>
      <c r="AL14" s="110"/>
      <c r="AM14" s="58"/>
      <c r="AN14" s="58"/>
      <c r="AO14" s="58"/>
      <c r="AP14" s="58"/>
      <c r="AQ14" s="58"/>
      <c r="AR14" s="110"/>
      <c r="AS14" s="110"/>
      <c r="AT14" s="58"/>
      <c r="AU14" s="58"/>
      <c r="AV14" s="58"/>
      <c r="AW14" s="58"/>
      <c r="AX14" s="58"/>
      <c r="AY14" s="110"/>
      <c r="AZ14" s="110"/>
      <c r="BA14" s="58"/>
      <c r="BB14" s="58"/>
      <c r="BC14" s="58"/>
      <c r="BD14" s="58"/>
      <c r="BE14" s="58"/>
      <c r="BF14" s="110"/>
      <c r="BG14" s="110"/>
      <c r="BH14" s="58"/>
      <c r="BI14" s="58"/>
      <c r="BJ14" s="58"/>
      <c r="BK14" s="58"/>
      <c r="BL14" s="58"/>
      <c r="BM14" s="110"/>
      <c r="BN14" s="110"/>
      <c r="BO14" s="58"/>
      <c r="BP14" s="58"/>
      <c r="BQ14" s="58"/>
      <c r="BR14" s="58"/>
      <c r="BS14" s="58"/>
      <c r="BT14" s="110"/>
      <c r="BU14" s="110"/>
      <c r="BV14" s="58"/>
      <c r="BW14" s="58"/>
      <c r="BX14" s="58"/>
      <c r="BY14" s="58"/>
      <c r="BZ14" s="58"/>
      <c r="CA14" s="110"/>
      <c r="CB14" s="110"/>
      <c r="CC14" s="58"/>
      <c r="CD14" s="58"/>
      <c r="CE14" s="58"/>
      <c r="CF14" s="58"/>
      <c r="CG14" s="58"/>
      <c r="CH14" s="110"/>
      <c r="CI14" s="110"/>
      <c r="CJ14" s="58"/>
      <c r="CK14" s="58"/>
      <c r="CL14" s="58"/>
      <c r="CM14" s="58"/>
      <c r="CN14" s="58"/>
      <c r="CO14" s="110"/>
      <c r="CP14" s="110"/>
      <c r="CQ14" s="58"/>
      <c r="CR14" s="58"/>
      <c r="CS14" s="58"/>
      <c r="CT14" s="58"/>
      <c r="CU14" s="58"/>
      <c r="CV14" s="110"/>
      <c r="CW14" s="110"/>
      <c r="CX14" s="58"/>
      <c r="CY14" s="58"/>
      <c r="CZ14" s="58"/>
      <c r="DA14" s="58"/>
      <c r="DB14" s="58"/>
      <c r="DC14" s="110"/>
      <c r="DD14" s="110"/>
      <c r="DE14" s="58"/>
      <c r="DF14" s="58"/>
      <c r="DG14" s="58"/>
      <c r="DH14" s="58"/>
      <c r="DI14" s="58"/>
      <c r="DJ14" s="110"/>
      <c r="DK14" s="110"/>
      <c r="DL14" s="58"/>
      <c r="DM14" s="58"/>
      <c r="DN14" s="58"/>
      <c r="DO14" s="58"/>
      <c r="DP14" s="58"/>
      <c r="DQ14" s="110"/>
      <c r="DR14" s="110"/>
      <c r="DS14" s="20"/>
    </row>
    <row r="15" spans="2:123" s="17" customFormat="1" ht="21.75" outlineLevel="1" thickBot="1" x14ac:dyDescent="0.3">
      <c r="B15" s="18"/>
      <c r="C15" s="139">
        <v>0</v>
      </c>
      <c r="D15" s="140" t="s">
        <v>56</v>
      </c>
      <c r="E15" s="141" t="s">
        <v>31</v>
      </c>
      <c r="F15" s="142">
        <v>0</v>
      </c>
      <c r="G15" s="132">
        <f>H14</f>
        <v>45369</v>
      </c>
      <c r="H15" s="133">
        <f>G15+7</f>
        <v>45376</v>
      </c>
      <c r="I15" s="111"/>
      <c r="J15" s="111"/>
      <c r="K15" s="112"/>
      <c r="L15" s="112"/>
      <c r="M15" s="112"/>
      <c r="N15" s="112"/>
      <c r="O15" s="112"/>
      <c r="P15" s="113"/>
      <c r="Q15" s="113"/>
      <c r="R15" s="112"/>
      <c r="S15" s="112"/>
      <c r="T15" s="112"/>
      <c r="U15" s="112"/>
      <c r="V15" s="112"/>
      <c r="W15" s="113"/>
      <c r="X15" s="113"/>
      <c r="Y15" s="112"/>
      <c r="Z15" s="112"/>
      <c r="AA15" s="112"/>
      <c r="AB15" s="112"/>
      <c r="AC15" s="112"/>
      <c r="AD15" s="113"/>
      <c r="AE15" s="113"/>
      <c r="AF15" s="112"/>
      <c r="AG15" s="112"/>
      <c r="AH15" s="112"/>
      <c r="AI15" s="112"/>
      <c r="AJ15" s="112"/>
      <c r="AK15" s="113"/>
      <c r="AL15" s="113"/>
      <c r="AM15" s="112"/>
      <c r="AN15" s="112"/>
      <c r="AO15" s="112"/>
      <c r="AP15" s="112"/>
      <c r="AQ15" s="112"/>
      <c r="AR15" s="113"/>
      <c r="AS15" s="113"/>
      <c r="AT15" s="112"/>
      <c r="AU15" s="112"/>
      <c r="AV15" s="112"/>
      <c r="AW15" s="112"/>
      <c r="AX15" s="112"/>
      <c r="AY15" s="113"/>
      <c r="AZ15" s="113"/>
      <c r="BA15" s="112"/>
      <c r="BB15" s="112"/>
      <c r="BC15" s="112"/>
      <c r="BD15" s="112"/>
      <c r="BE15" s="112"/>
      <c r="BF15" s="113"/>
      <c r="BG15" s="113"/>
      <c r="BH15" s="112"/>
      <c r="BI15" s="112"/>
      <c r="BJ15" s="112"/>
      <c r="BK15" s="112"/>
      <c r="BL15" s="112"/>
      <c r="BM15" s="113"/>
      <c r="BN15" s="113"/>
      <c r="BO15" s="112"/>
      <c r="BP15" s="112"/>
      <c r="BQ15" s="112"/>
      <c r="BR15" s="112"/>
      <c r="BS15" s="112"/>
      <c r="BT15" s="113"/>
      <c r="BU15" s="113"/>
      <c r="BV15" s="112"/>
      <c r="BW15" s="112"/>
      <c r="BX15" s="112"/>
      <c r="BY15" s="112"/>
      <c r="BZ15" s="112"/>
      <c r="CA15" s="113"/>
      <c r="CB15" s="113"/>
      <c r="CC15" s="112"/>
      <c r="CD15" s="112"/>
      <c r="CE15" s="112"/>
      <c r="CF15" s="112"/>
      <c r="CG15" s="112"/>
      <c r="CH15" s="113"/>
      <c r="CI15" s="113"/>
      <c r="CJ15" s="112"/>
      <c r="CK15" s="112"/>
      <c r="CL15" s="112"/>
      <c r="CM15" s="112"/>
      <c r="CN15" s="112"/>
      <c r="CO15" s="113"/>
      <c r="CP15" s="113"/>
      <c r="CQ15" s="112"/>
      <c r="CR15" s="112"/>
      <c r="CS15" s="112"/>
      <c r="CT15" s="112"/>
      <c r="CU15" s="112"/>
      <c r="CV15" s="113"/>
      <c r="CW15" s="113"/>
      <c r="CX15" s="112"/>
      <c r="CY15" s="112"/>
      <c r="CZ15" s="112"/>
      <c r="DA15" s="112"/>
      <c r="DB15" s="112"/>
      <c r="DC15" s="113"/>
      <c r="DD15" s="113"/>
      <c r="DE15" s="112"/>
      <c r="DF15" s="112"/>
      <c r="DG15" s="112"/>
      <c r="DH15" s="112"/>
      <c r="DI15" s="112"/>
      <c r="DJ15" s="113"/>
      <c r="DK15" s="113"/>
      <c r="DL15" s="112"/>
      <c r="DM15" s="112"/>
      <c r="DN15" s="112"/>
      <c r="DO15" s="112"/>
      <c r="DP15" s="112"/>
      <c r="DQ15" s="113"/>
      <c r="DR15" s="113"/>
      <c r="DS15" s="120"/>
    </row>
    <row r="16" spans="2:123" s="17" customFormat="1" ht="21.75" outlineLevel="1" thickBot="1" x14ac:dyDescent="0.3">
      <c r="B16" s="18"/>
      <c r="C16" s="139">
        <v>0</v>
      </c>
      <c r="D16" s="140" t="s">
        <v>58</v>
      </c>
      <c r="E16" s="141" t="s">
        <v>49</v>
      </c>
      <c r="F16" s="142">
        <v>0</v>
      </c>
      <c r="G16" s="132">
        <f>H13</f>
        <v>45366</v>
      </c>
      <c r="H16" s="133">
        <f>G16</f>
        <v>45366</v>
      </c>
      <c r="I16" s="111"/>
      <c r="J16" s="111"/>
      <c r="K16" s="112"/>
      <c r="L16" s="112"/>
      <c r="M16" s="112"/>
      <c r="N16" s="112"/>
      <c r="O16" s="112"/>
      <c r="P16" s="113"/>
      <c r="Q16" s="113"/>
      <c r="R16" s="112"/>
      <c r="S16" s="112"/>
      <c r="T16" s="112"/>
      <c r="U16" s="112"/>
      <c r="V16" s="112"/>
      <c r="W16" s="113"/>
      <c r="X16" s="113"/>
      <c r="Y16" s="112"/>
      <c r="Z16" s="112"/>
      <c r="AA16" s="112"/>
      <c r="AB16" s="112"/>
      <c r="AC16" s="112"/>
      <c r="AD16" s="113"/>
      <c r="AE16" s="113"/>
      <c r="AF16" s="112"/>
      <c r="AG16" s="112"/>
      <c r="AH16" s="112"/>
      <c r="AI16" s="112"/>
      <c r="AJ16" s="112"/>
      <c r="AK16" s="113"/>
      <c r="AL16" s="113"/>
      <c r="AM16" s="112"/>
      <c r="AN16" s="112"/>
      <c r="AO16" s="112"/>
      <c r="AP16" s="112"/>
      <c r="AQ16" s="112"/>
      <c r="AR16" s="113"/>
      <c r="AS16" s="113"/>
      <c r="AT16" s="112"/>
      <c r="AU16" s="112"/>
      <c r="AV16" s="112"/>
      <c r="AW16" s="112"/>
      <c r="AX16" s="112"/>
      <c r="AY16" s="113"/>
      <c r="AZ16" s="113"/>
      <c r="BA16" s="112"/>
      <c r="BB16" s="112"/>
      <c r="BC16" s="112"/>
      <c r="BD16" s="112"/>
      <c r="BE16" s="112"/>
      <c r="BF16" s="113"/>
      <c r="BG16" s="113"/>
      <c r="BH16" s="112"/>
      <c r="BI16" s="112"/>
      <c r="BJ16" s="112"/>
      <c r="BK16" s="112"/>
      <c r="BL16" s="112"/>
      <c r="BM16" s="113"/>
      <c r="BN16" s="113"/>
      <c r="BO16" s="112"/>
      <c r="BP16" s="112"/>
      <c r="BQ16" s="112"/>
      <c r="BR16" s="112"/>
      <c r="BS16" s="112"/>
      <c r="BT16" s="113"/>
      <c r="BU16" s="113"/>
      <c r="BV16" s="112"/>
      <c r="BW16" s="112"/>
      <c r="BX16" s="112"/>
      <c r="BY16" s="112"/>
      <c r="BZ16" s="112"/>
      <c r="CA16" s="113"/>
      <c r="CB16" s="113"/>
      <c r="CC16" s="112"/>
      <c r="CD16" s="112"/>
      <c r="CE16" s="112"/>
      <c r="CF16" s="112"/>
      <c r="CG16" s="112"/>
      <c r="CH16" s="113"/>
      <c r="CI16" s="113"/>
      <c r="CJ16" s="112"/>
      <c r="CK16" s="112"/>
      <c r="CL16" s="112"/>
      <c r="CM16" s="112"/>
      <c r="CN16" s="112"/>
      <c r="CO16" s="113"/>
      <c r="CP16" s="113"/>
      <c r="CQ16" s="112"/>
      <c r="CR16" s="112"/>
      <c r="CS16" s="112"/>
      <c r="CT16" s="112"/>
      <c r="CU16" s="112"/>
      <c r="CV16" s="113"/>
      <c r="CW16" s="113"/>
      <c r="CX16" s="112"/>
      <c r="CY16" s="112"/>
      <c r="CZ16" s="112"/>
      <c r="DA16" s="112"/>
      <c r="DB16" s="112"/>
      <c r="DC16" s="113"/>
      <c r="DD16" s="113"/>
      <c r="DE16" s="112"/>
      <c r="DF16" s="112"/>
      <c r="DG16" s="112"/>
      <c r="DH16" s="112"/>
      <c r="DI16" s="112"/>
      <c r="DJ16" s="113"/>
      <c r="DK16" s="113"/>
      <c r="DL16" s="112"/>
      <c r="DM16" s="112"/>
      <c r="DN16" s="112"/>
      <c r="DO16" s="112"/>
      <c r="DP16" s="112"/>
      <c r="DQ16" s="113"/>
      <c r="DR16" s="113"/>
      <c r="DS16" s="120"/>
    </row>
    <row r="17" spans="2:123" s="17" customFormat="1" ht="21.75" outlineLevel="1" thickBot="1" x14ac:dyDescent="0.3">
      <c r="B17" s="18"/>
      <c r="C17" s="139">
        <v>0</v>
      </c>
      <c r="D17" s="140" t="s">
        <v>57</v>
      </c>
      <c r="E17" s="141" t="s">
        <v>36</v>
      </c>
      <c r="F17" s="142">
        <v>0</v>
      </c>
      <c r="G17" s="132">
        <f>H14</f>
        <v>45369</v>
      </c>
      <c r="H17" s="133">
        <f>G17+7</f>
        <v>45376</v>
      </c>
      <c r="I17" s="111"/>
      <c r="J17" s="111"/>
      <c r="K17" s="112"/>
      <c r="L17" s="112"/>
      <c r="M17" s="112"/>
      <c r="N17" s="112"/>
      <c r="O17" s="112"/>
      <c r="P17" s="113"/>
      <c r="Q17" s="113"/>
      <c r="R17" s="112"/>
      <c r="S17" s="112"/>
      <c r="T17" s="112"/>
      <c r="U17" s="112"/>
      <c r="V17" s="112"/>
      <c r="W17" s="113"/>
      <c r="X17" s="113"/>
      <c r="Y17" s="112"/>
      <c r="Z17" s="112"/>
      <c r="AA17" s="112"/>
      <c r="AB17" s="112"/>
      <c r="AC17" s="112"/>
      <c r="AD17" s="113"/>
      <c r="AE17" s="113"/>
      <c r="AF17" s="112"/>
      <c r="AG17" s="112"/>
      <c r="AH17" s="112"/>
      <c r="AI17" s="112"/>
      <c r="AJ17" s="112"/>
      <c r="AK17" s="113"/>
      <c r="AL17" s="113"/>
      <c r="AM17" s="112"/>
      <c r="AN17" s="112"/>
      <c r="AO17" s="112"/>
      <c r="AP17" s="112"/>
      <c r="AQ17" s="112"/>
      <c r="AR17" s="113"/>
      <c r="AS17" s="113"/>
      <c r="AT17" s="112"/>
      <c r="AU17" s="112"/>
      <c r="AV17" s="112"/>
      <c r="AW17" s="112"/>
      <c r="AX17" s="112"/>
      <c r="AY17" s="113"/>
      <c r="AZ17" s="113"/>
      <c r="BA17" s="112"/>
      <c r="BB17" s="112"/>
      <c r="BC17" s="112"/>
      <c r="BD17" s="112"/>
      <c r="BE17" s="112"/>
      <c r="BF17" s="113"/>
      <c r="BG17" s="113"/>
      <c r="BH17" s="112"/>
      <c r="BI17" s="112"/>
      <c r="BJ17" s="112"/>
      <c r="BK17" s="112"/>
      <c r="BL17" s="112"/>
      <c r="BM17" s="113"/>
      <c r="BN17" s="113"/>
      <c r="BO17" s="112"/>
      <c r="BP17" s="112"/>
      <c r="BQ17" s="112"/>
      <c r="BR17" s="112"/>
      <c r="BS17" s="112"/>
      <c r="BT17" s="113"/>
      <c r="BU17" s="113"/>
      <c r="BV17" s="112"/>
      <c r="BW17" s="112"/>
      <c r="BX17" s="112"/>
      <c r="BY17" s="112"/>
      <c r="BZ17" s="112"/>
      <c r="CA17" s="113"/>
      <c r="CB17" s="113"/>
      <c r="CC17" s="112"/>
      <c r="CD17" s="112"/>
      <c r="CE17" s="112"/>
      <c r="CF17" s="112"/>
      <c r="CG17" s="112"/>
      <c r="CH17" s="113"/>
      <c r="CI17" s="113"/>
      <c r="CJ17" s="112"/>
      <c r="CK17" s="112"/>
      <c r="CL17" s="112"/>
      <c r="CM17" s="112"/>
      <c r="CN17" s="112"/>
      <c r="CO17" s="113"/>
      <c r="CP17" s="113"/>
      <c r="CQ17" s="112"/>
      <c r="CR17" s="112"/>
      <c r="CS17" s="112"/>
      <c r="CT17" s="112"/>
      <c r="CU17" s="112"/>
      <c r="CV17" s="113"/>
      <c r="CW17" s="113"/>
      <c r="CX17" s="112"/>
      <c r="CY17" s="112"/>
      <c r="CZ17" s="112"/>
      <c r="DA17" s="112"/>
      <c r="DB17" s="112"/>
      <c r="DC17" s="113"/>
      <c r="DD17" s="113"/>
      <c r="DE17" s="112"/>
      <c r="DF17" s="112"/>
      <c r="DG17" s="112"/>
      <c r="DH17" s="112"/>
      <c r="DI17" s="112"/>
      <c r="DJ17" s="113"/>
      <c r="DK17" s="113"/>
      <c r="DL17" s="112"/>
      <c r="DM17" s="112"/>
      <c r="DN17" s="112"/>
      <c r="DO17" s="112"/>
      <c r="DP17" s="112"/>
      <c r="DQ17" s="113"/>
      <c r="DR17" s="113"/>
      <c r="DS17" s="120"/>
    </row>
    <row r="18" spans="2:123" s="17" customFormat="1" ht="24" thickBot="1" x14ac:dyDescent="0.4">
      <c r="B18" s="18"/>
      <c r="C18" s="114">
        <f>_xlfn.MINIFS(C19:C24,C19:C24,"&gt;0")</f>
        <v>0</v>
      </c>
      <c r="D18" s="115" t="str">
        <f>" Installation Phase (" &amp; COUNTA(C19:C24) &amp; " activitites)"</f>
        <v xml:space="preserve"> Installation Phase (0 activitites)</v>
      </c>
      <c r="E18" s="116"/>
      <c r="F18" s="117"/>
      <c r="G18" s="118"/>
      <c r="H18" s="119"/>
      <c r="I18" s="111"/>
      <c r="J18" s="111" t="str">
        <f t="shared" si="58"/>
        <v/>
      </c>
      <c r="K18" s="112"/>
      <c r="L18" s="112"/>
      <c r="M18" s="112"/>
      <c r="N18" s="112"/>
      <c r="O18" s="112"/>
      <c r="P18" s="113"/>
      <c r="Q18" s="113"/>
      <c r="R18" s="112"/>
      <c r="S18" s="112"/>
      <c r="T18" s="112"/>
      <c r="U18" s="112"/>
      <c r="V18" s="112"/>
      <c r="W18" s="113"/>
      <c r="X18" s="113"/>
      <c r="Y18" s="112"/>
      <c r="Z18" s="112"/>
      <c r="AA18" s="112"/>
      <c r="AB18" s="112"/>
      <c r="AC18" s="112"/>
      <c r="AD18" s="113"/>
      <c r="AE18" s="113"/>
      <c r="AF18" s="112"/>
      <c r="AG18" s="112"/>
      <c r="AH18" s="112"/>
      <c r="AI18" s="112"/>
      <c r="AJ18" s="112"/>
      <c r="AK18" s="113"/>
      <c r="AL18" s="113"/>
      <c r="AM18" s="112"/>
      <c r="AN18" s="112"/>
      <c r="AO18" s="112"/>
      <c r="AP18" s="112"/>
      <c r="AQ18" s="112"/>
      <c r="AR18" s="113"/>
      <c r="AS18" s="113"/>
      <c r="AT18" s="112"/>
      <c r="AU18" s="112"/>
      <c r="AV18" s="112"/>
      <c r="AW18" s="112"/>
      <c r="AX18" s="112"/>
      <c r="AY18" s="113"/>
      <c r="AZ18" s="113"/>
      <c r="BA18" s="112"/>
      <c r="BB18" s="112"/>
      <c r="BC18" s="112"/>
      <c r="BD18" s="112"/>
      <c r="BE18" s="112"/>
      <c r="BF18" s="113"/>
      <c r="BG18" s="113"/>
      <c r="BH18" s="112"/>
      <c r="BI18" s="112"/>
      <c r="BJ18" s="112"/>
      <c r="BK18" s="112"/>
      <c r="BL18" s="112"/>
      <c r="BM18" s="113"/>
      <c r="BN18" s="113"/>
      <c r="BO18" s="112"/>
      <c r="BP18" s="112"/>
      <c r="BQ18" s="112"/>
      <c r="BR18" s="112"/>
      <c r="BS18" s="112"/>
      <c r="BT18" s="113"/>
      <c r="BU18" s="113"/>
      <c r="BV18" s="112"/>
      <c r="BW18" s="112"/>
      <c r="BX18" s="112"/>
      <c r="BY18" s="112"/>
      <c r="BZ18" s="112"/>
      <c r="CA18" s="113"/>
      <c r="CB18" s="113"/>
      <c r="CC18" s="112"/>
      <c r="CD18" s="112"/>
      <c r="CE18" s="112"/>
      <c r="CF18" s="112"/>
      <c r="CG18" s="112"/>
      <c r="CH18" s="113"/>
      <c r="CI18" s="113"/>
      <c r="CJ18" s="112"/>
      <c r="CK18" s="112"/>
      <c r="CL18" s="112"/>
      <c r="CM18" s="112"/>
      <c r="CN18" s="112"/>
      <c r="CO18" s="113"/>
      <c r="CP18" s="113"/>
      <c r="CQ18" s="112"/>
      <c r="CR18" s="112"/>
      <c r="CS18" s="112"/>
      <c r="CT18" s="112"/>
      <c r="CU18" s="112"/>
      <c r="CV18" s="113"/>
      <c r="CW18" s="113"/>
      <c r="CX18" s="112"/>
      <c r="CY18" s="112"/>
      <c r="CZ18" s="112"/>
      <c r="DA18" s="112"/>
      <c r="DB18" s="112"/>
      <c r="DC18" s="113"/>
      <c r="DD18" s="113"/>
      <c r="DE18" s="112"/>
      <c r="DF18" s="112"/>
      <c r="DG18" s="112"/>
      <c r="DH18" s="112"/>
      <c r="DI18" s="112"/>
      <c r="DJ18" s="113"/>
      <c r="DK18" s="113"/>
      <c r="DL18" s="112"/>
      <c r="DM18" s="112"/>
      <c r="DN18" s="112"/>
      <c r="DO18" s="112"/>
      <c r="DP18" s="112"/>
      <c r="DQ18" s="113"/>
      <c r="DR18" s="113"/>
      <c r="DS18" s="120"/>
    </row>
    <row r="19" spans="2:123" s="17" customFormat="1" ht="21.75" outlineLevel="1" thickBot="1" x14ac:dyDescent="0.3">
      <c r="B19" s="18"/>
      <c r="C19" s="48"/>
      <c r="D19" s="61" t="s">
        <v>66</v>
      </c>
      <c r="E19" s="81"/>
      <c r="F19" s="96">
        <v>0</v>
      </c>
      <c r="G19" s="31"/>
      <c r="H19" s="32"/>
      <c r="I19" s="19"/>
      <c r="J19" s="19" t="str">
        <f t="shared" si="58"/>
        <v/>
      </c>
      <c r="K19" s="58"/>
      <c r="L19" s="58"/>
      <c r="M19" s="58"/>
      <c r="N19" s="58"/>
      <c r="O19" s="58"/>
      <c r="P19" s="110"/>
      <c r="Q19" s="110"/>
      <c r="R19" s="58"/>
      <c r="S19" s="58"/>
      <c r="T19" s="58"/>
      <c r="U19" s="58"/>
      <c r="V19" s="58"/>
      <c r="W19" s="110"/>
      <c r="X19" s="110"/>
      <c r="Y19" s="58"/>
      <c r="Z19" s="58"/>
      <c r="AA19" s="58"/>
      <c r="AB19" s="58"/>
      <c r="AC19" s="58"/>
      <c r="AD19" s="110"/>
      <c r="AE19" s="110"/>
      <c r="AF19" s="58"/>
      <c r="AG19" s="58"/>
      <c r="AH19" s="58"/>
      <c r="AI19" s="58"/>
      <c r="AJ19" s="58"/>
      <c r="AK19" s="110"/>
      <c r="AL19" s="110"/>
      <c r="AM19" s="58"/>
      <c r="AN19" s="58"/>
      <c r="AO19" s="58"/>
      <c r="AP19" s="58"/>
      <c r="AQ19" s="58"/>
      <c r="AR19" s="110"/>
      <c r="AS19" s="110"/>
      <c r="AT19" s="58"/>
      <c r="AU19" s="58"/>
      <c r="AV19" s="58"/>
      <c r="AW19" s="58"/>
      <c r="AX19" s="58"/>
      <c r="AY19" s="110"/>
      <c r="AZ19" s="110"/>
      <c r="BA19" s="58"/>
      <c r="BB19" s="58"/>
      <c r="BC19" s="58"/>
      <c r="BD19" s="58"/>
      <c r="BE19" s="58"/>
      <c r="BF19" s="110"/>
      <c r="BG19" s="110"/>
      <c r="BH19" s="58"/>
      <c r="BI19" s="58"/>
      <c r="BJ19" s="58"/>
      <c r="BK19" s="58"/>
      <c r="BL19" s="58"/>
      <c r="BM19" s="110"/>
      <c r="BN19" s="110"/>
      <c r="BO19" s="58"/>
      <c r="BP19" s="58"/>
      <c r="BQ19" s="58"/>
      <c r="BR19" s="58"/>
      <c r="BS19" s="58"/>
      <c r="BT19" s="110"/>
      <c r="BU19" s="110"/>
      <c r="BV19" s="58"/>
      <c r="BW19" s="58"/>
      <c r="BX19" s="58"/>
      <c r="BY19" s="58"/>
      <c r="BZ19" s="58"/>
      <c r="CA19" s="110"/>
      <c r="CB19" s="110"/>
      <c r="CC19" s="58"/>
      <c r="CD19" s="58"/>
      <c r="CE19" s="58"/>
      <c r="CF19" s="58"/>
      <c r="CG19" s="58"/>
      <c r="CH19" s="110"/>
      <c r="CI19" s="110"/>
      <c r="CJ19" s="58"/>
      <c r="CK19" s="58"/>
      <c r="CL19" s="58"/>
      <c r="CM19" s="58"/>
      <c r="CN19" s="58"/>
      <c r="CO19" s="110"/>
      <c r="CP19" s="110"/>
      <c r="CQ19" s="58"/>
      <c r="CR19" s="58"/>
      <c r="CS19" s="58"/>
      <c r="CT19" s="58"/>
      <c r="CU19" s="58"/>
      <c r="CV19" s="110"/>
      <c r="CW19" s="110"/>
      <c r="CX19" s="58"/>
      <c r="CY19" s="58"/>
      <c r="CZ19" s="58"/>
      <c r="DA19" s="58"/>
      <c r="DB19" s="58"/>
      <c r="DC19" s="110"/>
      <c r="DD19" s="110"/>
      <c r="DE19" s="58"/>
      <c r="DF19" s="58"/>
      <c r="DG19" s="58"/>
      <c r="DH19" s="58"/>
      <c r="DI19" s="58"/>
      <c r="DJ19" s="110"/>
      <c r="DK19" s="110"/>
      <c r="DL19" s="58"/>
      <c r="DM19" s="58"/>
      <c r="DN19" s="58"/>
      <c r="DO19" s="58"/>
      <c r="DP19" s="58"/>
      <c r="DQ19" s="110"/>
      <c r="DR19" s="110"/>
      <c r="DS19" s="20"/>
    </row>
    <row r="20" spans="2:123" s="17" customFormat="1" ht="21.75" outlineLevel="1" thickBot="1" x14ac:dyDescent="0.3">
      <c r="B20" s="18"/>
      <c r="C20" s="48"/>
      <c r="D20" s="61"/>
      <c r="E20" s="75"/>
      <c r="F20" s="71"/>
      <c r="G20" s="33"/>
      <c r="H20" s="32"/>
      <c r="I20" s="19"/>
      <c r="J20" s="19" t="str">
        <f t="shared" si="58"/>
        <v/>
      </c>
      <c r="K20" s="58"/>
      <c r="L20" s="58"/>
      <c r="M20" s="58"/>
      <c r="N20" s="58"/>
      <c r="O20" s="58"/>
      <c r="P20" s="110"/>
      <c r="Q20" s="110"/>
      <c r="R20" s="58"/>
      <c r="S20" s="58"/>
      <c r="T20" s="58"/>
      <c r="U20" s="58"/>
      <c r="V20" s="58"/>
      <c r="W20" s="110"/>
      <c r="X20" s="110"/>
      <c r="Y20" s="58"/>
      <c r="Z20" s="58"/>
      <c r="AA20" s="58"/>
      <c r="AB20" s="58"/>
      <c r="AC20" s="58"/>
      <c r="AD20" s="110"/>
      <c r="AE20" s="110"/>
      <c r="AF20" s="58"/>
      <c r="AG20" s="58"/>
      <c r="AH20" s="58"/>
      <c r="AI20" s="58"/>
      <c r="AJ20" s="58"/>
      <c r="AK20" s="110"/>
      <c r="AL20" s="110"/>
      <c r="AM20" s="58"/>
      <c r="AN20" s="58"/>
      <c r="AO20" s="58"/>
      <c r="AP20" s="58"/>
      <c r="AQ20" s="58"/>
      <c r="AR20" s="110"/>
      <c r="AS20" s="110"/>
      <c r="AT20" s="58"/>
      <c r="AU20" s="58"/>
      <c r="AV20" s="58"/>
      <c r="AW20" s="58"/>
      <c r="AX20" s="58"/>
      <c r="AY20" s="110"/>
      <c r="AZ20" s="110"/>
      <c r="BA20" s="58"/>
      <c r="BB20" s="58"/>
      <c r="BC20" s="58"/>
      <c r="BD20" s="58"/>
      <c r="BE20" s="58"/>
      <c r="BF20" s="110"/>
      <c r="BG20" s="110"/>
      <c r="BH20" s="58"/>
      <c r="BI20" s="58"/>
      <c r="BJ20" s="58"/>
      <c r="BK20" s="58"/>
      <c r="BL20" s="58"/>
      <c r="BM20" s="110"/>
      <c r="BN20" s="110"/>
      <c r="BO20" s="58"/>
      <c r="BP20" s="58"/>
      <c r="BQ20" s="58"/>
      <c r="BR20" s="58"/>
      <c r="BS20" s="58"/>
      <c r="BT20" s="110"/>
      <c r="BU20" s="110"/>
      <c r="BV20" s="58"/>
      <c r="BW20" s="58"/>
      <c r="BX20" s="58"/>
      <c r="BY20" s="58"/>
      <c r="BZ20" s="58"/>
      <c r="CA20" s="110"/>
      <c r="CB20" s="110"/>
      <c r="CC20" s="58"/>
      <c r="CD20" s="58"/>
      <c r="CE20" s="58"/>
      <c r="CF20" s="58"/>
      <c r="CG20" s="58"/>
      <c r="CH20" s="110"/>
      <c r="CI20" s="110"/>
      <c r="CJ20" s="58"/>
      <c r="CK20" s="58"/>
      <c r="CL20" s="58"/>
      <c r="CM20" s="58"/>
      <c r="CN20" s="58"/>
      <c r="CO20" s="110"/>
      <c r="CP20" s="110"/>
      <c r="CQ20" s="58"/>
      <c r="CR20" s="58"/>
      <c r="CS20" s="58"/>
      <c r="CT20" s="58"/>
      <c r="CU20" s="58"/>
      <c r="CV20" s="110"/>
      <c r="CW20" s="110"/>
      <c r="CX20" s="58"/>
      <c r="CY20" s="58"/>
      <c r="CZ20" s="58"/>
      <c r="DA20" s="58"/>
      <c r="DB20" s="58"/>
      <c r="DC20" s="110"/>
      <c r="DD20" s="110"/>
      <c r="DE20" s="58"/>
      <c r="DF20" s="58"/>
      <c r="DG20" s="58"/>
      <c r="DH20" s="58"/>
      <c r="DI20" s="58"/>
      <c r="DJ20" s="110"/>
      <c r="DK20" s="110"/>
      <c r="DL20" s="58"/>
      <c r="DM20" s="58"/>
      <c r="DN20" s="58"/>
      <c r="DO20" s="58"/>
      <c r="DP20" s="58"/>
      <c r="DQ20" s="110"/>
      <c r="DR20" s="110"/>
      <c r="DS20" s="20"/>
    </row>
    <row r="21" spans="2:123" s="17" customFormat="1" ht="21.75" outlineLevel="1" thickBot="1" x14ac:dyDescent="0.3">
      <c r="B21" s="18"/>
      <c r="C21" s="48"/>
      <c r="D21" s="61"/>
      <c r="E21" s="75"/>
      <c r="F21" s="71"/>
      <c r="G21" s="33"/>
      <c r="H21" s="32"/>
      <c r="I21" s="19"/>
      <c r="J21" s="19"/>
      <c r="K21" s="58"/>
      <c r="L21" s="58"/>
      <c r="M21" s="58"/>
      <c r="N21" s="58"/>
      <c r="O21" s="58"/>
      <c r="P21" s="110"/>
      <c r="Q21" s="110"/>
      <c r="R21" s="58"/>
      <c r="S21" s="58"/>
      <c r="T21" s="58"/>
      <c r="U21" s="58"/>
      <c r="V21" s="58"/>
      <c r="W21" s="110"/>
      <c r="X21" s="110"/>
      <c r="Y21" s="58"/>
      <c r="Z21" s="58"/>
      <c r="AA21" s="58"/>
      <c r="AB21" s="58"/>
      <c r="AC21" s="58"/>
      <c r="AD21" s="110"/>
      <c r="AE21" s="110"/>
      <c r="AF21" s="58"/>
      <c r="AG21" s="58"/>
      <c r="AH21" s="58"/>
      <c r="AI21" s="58"/>
      <c r="AJ21" s="58"/>
      <c r="AK21" s="110"/>
      <c r="AL21" s="110"/>
      <c r="AM21" s="58"/>
      <c r="AN21" s="58"/>
      <c r="AO21" s="58"/>
      <c r="AP21" s="58"/>
      <c r="AQ21" s="58"/>
      <c r="AR21" s="110"/>
      <c r="AS21" s="110"/>
      <c r="AT21" s="58"/>
      <c r="AU21" s="58"/>
      <c r="AV21" s="58"/>
      <c r="AW21" s="58"/>
      <c r="AX21" s="58"/>
      <c r="AY21" s="110"/>
      <c r="AZ21" s="110"/>
      <c r="BA21" s="58"/>
      <c r="BB21" s="58"/>
      <c r="BC21" s="58"/>
      <c r="BD21" s="58"/>
      <c r="BE21" s="58"/>
      <c r="BF21" s="110"/>
      <c r="BG21" s="110"/>
      <c r="BH21" s="58"/>
      <c r="BI21" s="58"/>
      <c r="BJ21" s="58"/>
      <c r="BK21" s="58"/>
      <c r="BL21" s="58"/>
      <c r="BM21" s="110"/>
      <c r="BN21" s="110"/>
      <c r="BO21" s="58"/>
      <c r="BP21" s="58"/>
      <c r="BQ21" s="58"/>
      <c r="BR21" s="58"/>
      <c r="BS21" s="58"/>
      <c r="BT21" s="110"/>
      <c r="BU21" s="110"/>
      <c r="BV21" s="58"/>
      <c r="BW21" s="58"/>
      <c r="BX21" s="58"/>
      <c r="BY21" s="58"/>
      <c r="BZ21" s="58"/>
      <c r="CA21" s="110"/>
      <c r="CB21" s="110"/>
      <c r="CC21" s="58"/>
      <c r="CD21" s="58"/>
      <c r="CE21" s="58"/>
      <c r="CF21" s="58"/>
      <c r="CG21" s="58"/>
      <c r="CH21" s="110"/>
      <c r="CI21" s="110"/>
      <c r="CJ21" s="58"/>
      <c r="CK21" s="58"/>
      <c r="CL21" s="58"/>
      <c r="CM21" s="58"/>
      <c r="CN21" s="58"/>
      <c r="CO21" s="110"/>
      <c r="CP21" s="110"/>
      <c r="CQ21" s="58"/>
      <c r="CR21" s="58"/>
      <c r="CS21" s="58"/>
      <c r="CT21" s="58"/>
      <c r="CU21" s="58"/>
      <c r="CV21" s="110"/>
      <c r="CW21" s="110"/>
      <c r="CX21" s="58"/>
      <c r="CY21" s="58"/>
      <c r="CZ21" s="58"/>
      <c r="DA21" s="58"/>
      <c r="DB21" s="58"/>
      <c r="DC21" s="110"/>
      <c r="DD21" s="110"/>
      <c r="DE21" s="58"/>
      <c r="DF21" s="58"/>
      <c r="DG21" s="58"/>
      <c r="DH21" s="58"/>
      <c r="DI21" s="58"/>
      <c r="DJ21" s="110"/>
      <c r="DK21" s="110"/>
      <c r="DL21" s="58"/>
      <c r="DM21" s="58"/>
      <c r="DN21" s="58"/>
      <c r="DO21" s="58"/>
      <c r="DP21" s="58"/>
      <c r="DQ21" s="110"/>
      <c r="DR21" s="110"/>
      <c r="DS21" s="20"/>
    </row>
    <row r="22" spans="2:123" s="17" customFormat="1" ht="21.75" outlineLevel="1" thickBot="1" x14ac:dyDescent="0.3">
      <c r="B22" s="18"/>
      <c r="C22" s="48"/>
      <c r="D22" s="61"/>
      <c r="E22" s="75"/>
      <c r="F22" s="71"/>
      <c r="G22" s="33"/>
      <c r="H22" s="32"/>
      <c r="I22" s="19"/>
      <c r="J22" s="19"/>
      <c r="K22" s="58"/>
      <c r="L22" s="58"/>
      <c r="M22" s="58"/>
      <c r="N22" s="58"/>
      <c r="O22" s="58"/>
      <c r="P22" s="110"/>
      <c r="Q22" s="110"/>
      <c r="R22" s="58"/>
      <c r="S22" s="58"/>
      <c r="T22" s="58"/>
      <c r="U22" s="58"/>
      <c r="V22" s="58"/>
      <c r="W22" s="110"/>
      <c r="X22" s="110"/>
      <c r="Y22" s="58"/>
      <c r="Z22" s="58"/>
      <c r="AA22" s="58"/>
      <c r="AB22" s="58"/>
      <c r="AC22" s="58"/>
      <c r="AD22" s="110"/>
      <c r="AE22" s="110"/>
      <c r="AF22" s="58"/>
      <c r="AG22" s="58"/>
      <c r="AH22" s="58"/>
      <c r="AI22" s="58"/>
      <c r="AJ22" s="58"/>
      <c r="AK22" s="110"/>
      <c r="AL22" s="110"/>
      <c r="AM22" s="58"/>
      <c r="AN22" s="58"/>
      <c r="AO22" s="58"/>
      <c r="AP22" s="58"/>
      <c r="AQ22" s="58"/>
      <c r="AR22" s="110"/>
      <c r="AS22" s="110"/>
      <c r="AT22" s="58"/>
      <c r="AU22" s="58"/>
      <c r="AV22" s="58"/>
      <c r="AW22" s="58"/>
      <c r="AX22" s="58"/>
      <c r="AY22" s="110"/>
      <c r="AZ22" s="110"/>
      <c r="BA22" s="58"/>
      <c r="BB22" s="58"/>
      <c r="BC22" s="58"/>
      <c r="BD22" s="58"/>
      <c r="BE22" s="58"/>
      <c r="BF22" s="110"/>
      <c r="BG22" s="110"/>
      <c r="BH22" s="58"/>
      <c r="BI22" s="58"/>
      <c r="BJ22" s="58"/>
      <c r="BK22" s="58"/>
      <c r="BL22" s="58"/>
      <c r="BM22" s="110"/>
      <c r="BN22" s="110"/>
      <c r="BO22" s="58"/>
      <c r="BP22" s="58"/>
      <c r="BQ22" s="58"/>
      <c r="BR22" s="58"/>
      <c r="BS22" s="58"/>
      <c r="BT22" s="110"/>
      <c r="BU22" s="110"/>
      <c r="BV22" s="58"/>
      <c r="BW22" s="58"/>
      <c r="BX22" s="58"/>
      <c r="BY22" s="58"/>
      <c r="BZ22" s="58"/>
      <c r="CA22" s="110"/>
      <c r="CB22" s="110"/>
      <c r="CC22" s="58"/>
      <c r="CD22" s="58"/>
      <c r="CE22" s="58"/>
      <c r="CF22" s="58"/>
      <c r="CG22" s="58"/>
      <c r="CH22" s="110"/>
      <c r="CI22" s="110"/>
      <c r="CJ22" s="58"/>
      <c r="CK22" s="58"/>
      <c r="CL22" s="58"/>
      <c r="CM22" s="58"/>
      <c r="CN22" s="58"/>
      <c r="CO22" s="110"/>
      <c r="CP22" s="110"/>
      <c r="CQ22" s="58"/>
      <c r="CR22" s="58"/>
      <c r="CS22" s="58"/>
      <c r="CT22" s="58"/>
      <c r="CU22" s="58"/>
      <c r="CV22" s="110"/>
      <c r="CW22" s="110"/>
      <c r="CX22" s="58"/>
      <c r="CY22" s="58"/>
      <c r="CZ22" s="58"/>
      <c r="DA22" s="58"/>
      <c r="DB22" s="58"/>
      <c r="DC22" s="110"/>
      <c r="DD22" s="110"/>
      <c r="DE22" s="58"/>
      <c r="DF22" s="58"/>
      <c r="DG22" s="58"/>
      <c r="DH22" s="58"/>
      <c r="DI22" s="58"/>
      <c r="DJ22" s="110"/>
      <c r="DK22" s="110"/>
      <c r="DL22" s="58"/>
      <c r="DM22" s="58"/>
      <c r="DN22" s="58"/>
      <c r="DO22" s="58"/>
      <c r="DP22" s="58"/>
      <c r="DQ22" s="110"/>
      <c r="DR22" s="110"/>
      <c r="DS22" s="20"/>
    </row>
    <row r="23" spans="2:123" s="17" customFormat="1" ht="21.75" outlineLevel="1" thickBot="1" x14ac:dyDescent="0.3">
      <c r="B23" s="18"/>
      <c r="C23" s="48"/>
      <c r="D23" s="61"/>
      <c r="E23" s="75"/>
      <c r="F23" s="71"/>
      <c r="G23" s="33"/>
      <c r="H23" s="32"/>
      <c r="I23" s="19"/>
      <c r="J23" s="19"/>
      <c r="K23" s="58"/>
      <c r="L23" s="58"/>
      <c r="M23" s="58"/>
      <c r="N23" s="58"/>
      <c r="O23" s="58"/>
      <c r="P23" s="110"/>
      <c r="Q23" s="110"/>
      <c r="R23" s="58"/>
      <c r="S23" s="58"/>
      <c r="T23" s="58"/>
      <c r="U23" s="58"/>
      <c r="V23" s="58"/>
      <c r="W23" s="110"/>
      <c r="X23" s="110"/>
      <c r="Y23" s="58"/>
      <c r="Z23" s="58"/>
      <c r="AA23" s="58"/>
      <c r="AB23" s="58"/>
      <c r="AC23" s="58"/>
      <c r="AD23" s="110"/>
      <c r="AE23" s="110"/>
      <c r="AF23" s="58"/>
      <c r="AG23" s="58"/>
      <c r="AH23" s="58"/>
      <c r="AI23" s="58"/>
      <c r="AJ23" s="58"/>
      <c r="AK23" s="110"/>
      <c r="AL23" s="110"/>
      <c r="AM23" s="58"/>
      <c r="AN23" s="58"/>
      <c r="AO23" s="58"/>
      <c r="AP23" s="58"/>
      <c r="AQ23" s="58"/>
      <c r="AR23" s="110"/>
      <c r="AS23" s="110"/>
      <c r="AT23" s="58"/>
      <c r="AU23" s="58"/>
      <c r="AV23" s="58"/>
      <c r="AW23" s="58"/>
      <c r="AX23" s="58"/>
      <c r="AY23" s="110"/>
      <c r="AZ23" s="110"/>
      <c r="BA23" s="58"/>
      <c r="BB23" s="58"/>
      <c r="BC23" s="58"/>
      <c r="BD23" s="58"/>
      <c r="BE23" s="58"/>
      <c r="BF23" s="110"/>
      <c r="BG23" s="110"/>
      <c r="BH23" s="58"/>
      <c r="BI23" s="58"/>
      <c r="BJ23" s="58"/>
      <c r="BK23" s="58"/>
      <c r="BL23" s="58"/>
      <c r="BM23" s="110"/>
      <c r="BN23" s="110"/>
      <c r="BO23" s="58"/>
      <c r="BP23" s="58"/>
      <c r="BQ23" s="58"/>
      <c r="BR23" s="58"/>
      <c r="BS23" s="58"/>
      <c r="BT23" s="110"/>
      <c r="BU23" s="110"/>
      <c r="BV23" s="58"/>
      <c r="BW23" s="58"/>
      <c r="BX23" s="58"/>
      <c r="BY23" s="58"/>
      <c r="BZ23" s="58"/>
      <c r="CA23" s="110"/>
      <c r="CB23" s="110"/>
      <c r="CC23" s="58"/>
      <c r="CD23" s="58"/>
      <c r="CE23" s="58"/>
      <c r="CF23" s="58"/>
      <c r="CG23" s="58"/>
      <c r="CH23" s="110"/>
      <c r="CI23" s="110"/>
      <c r="CJ23" s="58"/>
      <c r="CK23" s="58"/>
      <c r="CL23" s="58"/>
      <c r="CM23" s="58"/>
      <c r="CN23" s="58"/>
      <c r="CO23" s="110"/>
      <c r="CP23" s="110"/>
      <c r="CQ23" s="58"/>
      <c r="CR23" s="58"/>
      <c r="CS23" s="58"/>
      <c r="CT23" s="58"/>
      <c r="CU23" s="58"/>
      <c r="CV23" s="110"/>
      <c r="CW23" s="110"/>
      <c r="CX23" s="58"/>
      <c r="CY23" s="58"/>
      <c r="CZ23" s="58"/>
      <c r="DA23" s="58"/>
      <c r="DB23" s="58"/>
      <c r="DC23" s="110"/>
      <c r="DD23" s="110"/>
      <c r="DE23" s="58"/>
      <c r="DF23" s="58"/>
      <c r="DG23" s="58"/>
      <c r="DH23" s="58"/>
      <c r="DI23" s="58"/>
      <c r="DJ23" s="110"/>
      <c r="DK23" s="110"/>
      <c r="DL23" s="58"/>
      <c r="DM23" s="58"/>
      <c r="DN23" s="58"/>
      <c r="DO23" s="58"/>
      <c r="DP23" s="58"/>
      <c r="DQ23" s="110"/>
      <c r="DR23" s="110"/>
      <c r="DS23" s="20"/>
    </row>
    <row r="24" spans="2:123" s="17" customFormat="1" ht="21.75" outlineLevel="1" thickBot="1" x14ac:dyDescent="0.3">
      <c r="B24" s="18"/>
      <c r="C24" s="48"/>
      <c r="D24" s="61"/>
      <c r="E24" s="75"/>
      <c r="F24" s="71"/>
      <c r="G24" s="33"/>
      <c r="H24" s="32"/>
      <c r="I24" s="19"/>
      <c r="J24" s="19" t="str">
        <f t="shared" si="58"/>
        <v/>
      </c>
      <c r="K24" s="58"/>
      <c r="L24" s="58"/>
      <c r="M24" s="58"/>
      <c r="N24" s="58"/>
      <c r="O24" s="58"/>
      <c r="P24" s="110"/>
      <c r="Q24" s="110"/>
      <c r="R24" s="58"/>
      <c r="S24" s="58"/>
      <c r="T24" s="58"/>
      <c r="U24" s="58"/>
      <c r="V24" s="58"/>
      <c r="W24" s="110"/>
      <c r="X24" s="110"/>
      <c r="Y24" s="58"/>
      <c r="Z24" s="58"/>
      <c r="AA24" s="58"/>
      <c r="AB24" s="58"/>
      <c r="AC24" s="58"/>
      <c r="AD24" s="110"/>
      <c r="AE24" s="110"/>
      <c r="AF24" s="58"/>
      <c r="AG24" s="58"/>
      <c r="AH24" s="58"/>
      <c r="AI24" s="58"/>
      <c r="AJ24" s="58"/>
      <c r="AK24" s="110"/>
      <c r="AL24" s="110"/>
      <c r="AM24" s="58"/>
      <c r="AN24" s="58"/>
      <c r="AO24" s="58"/>
      <c r="AP24" s="58"/>
      <c r="AQ24" s="58"/>
      <c r="AR24" s="110"/>
      <c r="AS24" s="110"/>
      <c r="AT24" s="58"/>
      <c r="AU24" s="58"/>
      <c r="AV24" s="58"/>
      <c r="AW24" s="58"/>
      <c r="AX24" s="58"/>
      <c r="AY24" s="110"/>
      <c r="AZ24" s="110"/>
      <c r="BA24" s="58"/>
      <c r="BB24" s="58"/>
      <c r="BC24" s="58"/>
      <c r="BD24" s="58"/>
      <c r="BE24" s="58"/>
      <c r="BF24" s="110"/>
      <c r="BG24" s="110"/>
      <c r="BH24" s="58"/>
      <c r="BI24" s="58"/>
      <c r="BJ24" s="58"/>
      <c r="BK24" s="58"/>
      <c r="BL24" s="58"/>
      <c r="BM24" s="110"/>
      <c r="BN24" s="110"/>
      <c r="BO24" s="58"/>
      <c r="BP24" s="58"/>
      <c r="BQ24" s="58"/>
      <c r="BR24" s="58"/>
      <c r="BS24" s="58"/>
      <c r="BT24" s="110"/>
      <c r="BU24" s="110"/>
      <c r="BV24" s="58"/>
      <c r="BW24" s="58"/>
      <c r="BX24" s="58"/>
      <c r="BY24" s="58"/>
      <c r="BZ24" s="58"/>
      <c r="CA24" s="110"/>
      <c r="CB24" s="110"/>
      <c r="CC24" s="58"/>
      <c r="CD24" s="58"/>
      <c r="CE24" s="58"/>
      <c r="CF24" s="58"/>
      <c r="CG24" s="58"/>
      <c r="CH24" s="110"/>
      <c r="CI24" s="110"/>
      <c r="CJ24" s="58"/>
      <c r="CK24" s="58"/>
      <c r="CL24" s="58"/>
      <c r="CM24" s="58"/>
      <c r="CN24" s="58"/>
      <c r="CO24" s="110"/>
      <c r="CP24" s="110"/>
      <c r="CQ24" s="58"/>
      <c r="CR24" s="58"/>
      <c r="CS24" s="58"/>
      <c r="CT24" s="58"/>
      <c r="CU24" s="58"/>
      <c r="CV24" s="110"/>
      <c r="CW24" s="110"/>
      <c r="CX24" s="58"/>
      <c r="CY24" s="58"/>
      <c r="CZ24" s="58"/>
      <c r="DA24" s="58"/>
      <c r="DB24" s="58"/>
      <c r="DC24" s="110"/>
      <c r="DD24" s="110"/>
      <c r="DE24" s="58"/>
      <c r="DF24" s="58"/>
      <c r="DG24" s="58"/>
      <c r="DH24" s="58"/>
      <c r="DI24" s="58"/>
      <c r="DJ24" s="110"/>
      <c r="DK24" s="110"/>
      <c r="DL24" s="58"/>
      <c r="DM24" s="58"/>
      <c r="DN24" s="58"/>
      <c r="DO24" s="58"/>
      <c r="DP24" s="58"/>
      <c r="DQ24" s="110"/>
      <c r="DR24" s="110"/>
      <c r="DS24" s="20"/>
    </row>
    <row r="25" spans="2:123" s="17" customFormat="1" ht="24" thickBot="1" x14ac:dyDescent="0.4">
      <c r="B25" s="18"/>
      <c r="C25" s="92">
        <f>_xlfn.MINIFS(C26:C29,C26:C29,"&gt;0")</f>
        <v>0</v>
      </c>
      <c r="D25" s="91" t="str">
        <f>"Test Phase (" &amp; COUNTA(C19:C24) &amp; " activitites)"</f>
        <v>Test Phase (0 activitites)</v>
      </c>
      <c r="E25" s="79"/>
      <c r="F25" s="80"/>
      <c r="G25" s="34"/>
      <c r="H25" s="35"/>
      <c r="I25" s="19"/>
      <c r="J25" s="19" t="str">
        <f t="shared" si="58"/>
        <v/>
      </c>
      <c r="K25" s="58"/>
      <c r="L25" s="58"/>
      <c r="M25" s="58"/>
      <c r="N25" s="58"/>
      <c r="O25" s="58"/>
      <c r="P25" s="110"/>
      <c r="Q25" s="110"/>
      <c r="R25" s="58"/>
      <c r="S25" s="58"/>
      <c r="T25" s="58"/>
      <c r="U25" s="58"/>
      <c r="V25" s="58"/>
      <c r="W25" s="110"/>
      <c r="X25" s="110"/>
      <c r="Y25" s="58"/>
      <c r="Z25" s="58"/>
      <c r="AA25" s="58"/>
      <c r="AB25" s="58"/>
      <c r="AC25" s="58"/>
      <c r="AD25" s="110"/>
      <c r="AE25" s="110"/>
      <c r="AF25" s="58"/>
      <c r="AG25" s="58"/>
      <c r="AH25" s="58"/>
      <c r="AI25" s="58"/>
      <c r="AJ25" s="58"/>
      <c r="AK25" s="110"/>
      <c r="AL25" s="110"/>
      <c r="AM25" s="58"/>
      <c r="AN25" s="58"/>
      <c r="AO25" s="58"/>
      <c r="AP25" s="58"/>
      <c r="AQ25" s="58"/>
      <c r="AR25" s="110"/>
      <c r="AS25" s="110"/>
      <c r="AT25" s="58"/>
      <c r="AU25" s="58"/>
      <c r="AV25" s="58"/>
      <c r="AW25" s="58"/>
      <c r="AX25" s="58"/>
      <c r="AY25" s="110"/>
      <c r="AZ25" s="110"/>
      <c r="BA25" s="58"/>
      <c r="BB25" s="58"/>
      <c r="BC25" s="58"/>
      <c r="BD25" s="58"/>
      <c r="BE25" s="58"/>
      <c r="BF25" s="110"/>
      <c r="BG25" s="110"/>
      <c r="BH25" s="58"/>
      <c r="BI25" s="58"/>
      <c r="BJ25" s="58"/>
      <c r="BK25" s="58"/>
      <c r="BL25" s="58"/>
      <c r="BM25" s="110"/>
      <c r="BN25" s="110"/>
      <c r="BO25" s="58"/>
      <c r="BP25" s="58"/>
      <c r="BQ25" s="58"/>
      <c r="BR25" s="58"/>
      <c r="BS25" s="58"/>
      <c r="BT25" s="110"/>
      <c r="BU25" s="110"/>
      <c r="BV25" s="58"/>
      <c r="BW25" s="58"/>
      <c r="BX25" s="58"/>
      <c r="BY25" s="58"/>
      <c r="BZ25" s="58"/>
      <c r="CA25" s="110"/>
      <c r="CB25" s="110"/>
      <c r="CC25" s="58"/>
      <c r="CD25" s="58"/>
      <c r="CE25" s="58"/>
      <c r="CF25" s="58"/>
      <c r="CG25" s="58"/>
      <c r="CH25" s="110"/>
      <c r="CI25" s="110"/>
      <c r="CJ25" s="58"/>
      <c r="CK25" s="58"/>
      <c r="CL25" s="58"/>
      <c r="CM25" s="58"/>
      <c r="CN25" s="58"/>
      <c r="CO25" s="110"/>
      <c r="CP25" s="110"/>
      <c r="CQ25" s="58"/>
      <c r="CR25" s="58"/>
      <c r="CS25" s="58"/>
      <c r="CT25" s="58"/>
      <c r="CU25" s="58"/>
      <c r="CV25" s="110"/>
      <c r="CW25" s="110"/>
      <c r="CX25" s="58"/>
      <c r="CY25" s="58"/>
      <c r="CZ25" s="58"/>
      <c r="DA25" s="58"/>
      <c r="DB25" s="58"/>
      <c r="DC25" s="110"/>
      <c r="DD25" s="110"/>
      <c r="DE25" s="58"/>
      <c r="DF25" s="58"/>
      <c r="DG25" s="58"/>
      <c r="DH25" s="58"/>
      <c r="DI25" s="58"/>
      <c r="DJ25" s="110"/>
      <c r="DK25" s="110"/>
      <c r="DL25" s="58"/>
      <c r="DM25" s="58"/>
      <c r="DN25" s="58"/>
      <c r="DO25" s="58"/>
      <c r="DP25" s="58"/>
      <c r="DQ25" s="110"/>
      <c r="DR25" s="110"/>
      <c r="DS25" s="20"/>
    </row>
    <row r="26" spans="2:123" s="17" customFormat="1" ht="21.75" outlineLevel="1" thickBot="1" x14ac:dyDescent="0.3">
      <c r="B26" s="18"/>
      <c r="C26" s="49">
        <v>0</v>
      </c>
      <c r="D26" s="68" t="s">
        <v>59</v>
      </c>
      <c r="E26" s="76" t="s">
        <v>36</v>
      </c>
      <c r="F26" s="72">
        <v>0</v>
      </c>
      <c r="G26" s="36">
        <f>H13</f>
        <v>45366</v>
      </c>
      <c r="H26" s="36">
        <f>G26+10</f>
        <v>45376</v>
      </c>
      <c r="I26" s="19"/>
      <c r="J26" s="19"/>
      <c r="K26" s="58"/>
      <c r="L26" s="58"/>
      <c r="M26" s="58"/>
      <c r="N26" s="58"/>
      <c r="O26" s="58"/>
      <c r="P26" s="110"/>
      <c r="Q26" s="110"/>
      <c r="R26" s="58"/>
      <c r="S26" s="58"/>
      <c r="T26" s="58"/>
      <c r="U26" s="58"/>
      <c r="V26" s="58"/>
      <c r="W26" s="110"/>
      <c r="X26" s="110"/>
      <c r="Y26" s="58"/>
      <c r="Z26" s="58"/>
      <c r="AA26" s="58"/>
      <c r="AB26" s="58"/>
      <c r="AC26" s="58"/>
      <c r="AD26" s="110"/>
      <c r="AE26" s="110"/>
      <c r="AF26" s="58"/>
      <c r="AG26" s="58"/>
      <c r="AH26" s="58"/>
      <c r="AI26" s="58"/>
      <c r="AJ26" s="58"/>
      <c r="AK26" s="110"/>
      <c r="AL26" s="110"/>
      <c r="AM26" s="58"/>
      <c r="AN26" s="58"/>
      <c r="AO26" s="58"/>
      <c r="AP26" s="58"/>
      <c r="AQ26" s="58"/>
      <c r="AR26" s="110"/>
      <c r="AS26" s="110"/>
      <c r="AT26" s="58"/>
      <c r="AU26" s="58"/>
      <c r="AV26" s="58"/>
      <c r="AW26" s="58"/>
      <c r="AX26" s="58"/>
      <c r="AY26" s="110"/>
      <c r="AZ26" s="110"/>
      <c r="BA26" s="58"/>
      <c r="BB26" s="58"/>
      <c r="BC26" s="58"/>
      <c r="BD26" s="58"/>
      <c r="BE26" s="58"/>
      <c r="BF26" s="110"/>
      <c r="BG26" s="110"/>
      <c r="BH26" s="58"/>
      <c r="BI26" s="58"/>
      <c r="BJ26" s="58"/>
      <c r="BK26" s="58"/>
      <c r="BL26" s="58"/>
      <c r="BM26" s="110"/>
      <c r="BN26" s="110"/>
      <c r="BO26" s="58"/>
      <c r="BP26" s="58"/>
      <c r="BQ26" s="58"/>
      <c r="BR26" s="58"/>
      <c r="BS26" s="58"/>
      <c r="BT26" s="110"/>
      <c r="BU26" s="110"/>
      <c r="BV26" s="58"/>
      <c r="BW26" s="58"/>
      <c r="BX26" s="58"/>
      <c r="BY26" s="58"/>
      <c r="BZ26" s="58"/>
      <c r="CA26" s="110"/>
      <c r="CB26" s="110"/>
      <c r="CC26" s="58"/>
      <c r="CD26" s="58"/>
      <c r="CE26" s="58"/>
      <c r="CF26" s="58"/>
      <c r="CG26" s="58"/>
      <c r="CH26" s="110"/>
      <c r="CI26" s="110"/>
      <c r="CJ26" s="58"/>
      <c r="CK26" s="58"/>
      <c r="CL26" s="58"/>
      <c r="CM26" s="58"/>
      <c r="CN26" s="58"/>
      <c r="CO26" s="110"/>
      <c r="CP26" s="110"/>
      <c r="CQ26" s="58"/>
      <c r="CR26" s="58"/>
      <c r="CS26" s="58"/>
      <c r="CT26" s="58"/>
      <c r="CU26" s="58"/>
      <c r="CV26" s="110"/>
      <c r="CW26" s="110"/>
      <c r="CX26" s="58"/>
      <c r="CY26" s="58"/>
      <c r="CZ26" s="58"/>
      <c r="DA26" s="58"/>
      <c r="DB26" s="58"/>
      <c r="DC26" s="110"/>
      <c r="DD26" s="110"/>
      <c r="DE26" s="58"/>
      <c r="DF26" s="58"/>
      <c r="DG26" s="58"/>
      <c r="DH26" s="58"/>
      <c r="DI26" s="58"/>
      <c r="DJ26" s="110"/>
      <c r="DK26" s="110"/>
      <c r="DL26" s="58"/>
      <c r="DM26" s="58"/>
      <c r="DN26" s="58"/>
      <c r="DO26" s="58"/>
      <c r="DP26" s="58"/>
      <c r="DQ26" s="110"/>
      <c r="DR26" s="110"/>
      <c r="DS26" s="20"/>
    </row>
    <row r="27" spans="2:123" s="17" customFormat="1" ht="21.75" outlineLevel="1" thickBot="1" x14ac:dyDescent="0.3">
      <c r="B27" s="18"/>
      <c r="C27" s="49">
        <v>0</v>
      </c>
      <c r="D27" s="68" t="s">
        <v>60</v>
      </c>
      <c r="E27" s="76" t="s">
        <v>36</v>
      </c>
      <c r="F27" s="72">
        <v>0</v>
      </c>
      <c r="G27" s="36">
        <f>H26+1</f>
        <v>45377</v>
      </c>
      <c r="H27" s="37">
        <f>G27+7*12</f>
        <v>45461</v>
      </c>
      <c r="I27" s="19"/>
      <c r="J27" s="19">
        <f t="shared" si="58"/>
        <v>85</v>
      </c>
      <c r="K27" s="58"/>
      <c r="L27" s="58"/>
      <c r="M27" s="58"/>
      <c r="N27" s="58"/>
      <c r="O27" s="58"/>
      <c r="P27" s="110"/>
      <c r="Q27" s="110"/>
      <c r="R27" s="58"/>
      <c r="S27" s="58"/>
      <c r="T27" s="58"/>
      <c r="U27" s="58"/>
      <c r="V27" s="58"/>
      <c r="W27" s="110"/>
      <c r="X27" s="110"/>
      <c r="Y27" s="58"/>
      <c r="Z27" s="58"/>
      <c r="AA27" s="58"/>
      <c r="AB27" s="58"/>
      <c r="AC27" s="58"/>
      <c r="AD27" s="110"/>
      <c r="AE27" s="110"/>
      <c r="AF27" s="58"/>
      <c r="AG27" s="58"/>
      <c r="AH27" s="58"/>
      <c r="AI27" s="58"/>
      <c r="AJ27" s="58"/>
      <c r="AK27" s="110"/>
      <c r="AL27" s="110"/>
      <c r="AM27" s="58"/>
      <c r="AN27" s="58"/>
      <c r="AO27" s="58"/>
      <c r="AP27" s="58"/>
      <c r="AQ27" s="58"/>
      <c r="AR27" s="110"/>
      <c r="AS27" s="110"/>
      <c r="AT27" s="58"/>
      <c r="AU27" s="58"/>
      <c r="AV27" s="58"/>
      <c r="AW27" s="58"/>
      <c r="AX27" s="58"/>
      <c r="AY27" s="110"/>
      <c r="AZ27" s="110"/>
      <c r="BA27" s="58"/>
      <c r="BB27" s="58"/>
      <c r="BC27" s="58"/>
      <c r="BD27" s="58"/>
      <c r="BE27" s="58"/>
      <c r="BF27" s="110"/>
      <c r="BG27" s="110"/>
      <c r="BH27" s="58"/>
      <c r="BI27" s="58"/>
      <c r="BJ27" s="58"/>
      <c r="BK27" s="58"/>
      <c r="BL27" s="58"/>
      <c r="BM27" s="110"/>
      <c r="BN27" s="110"/>
      <c r="BO27" s="58"/>
      <c r="BP27" s="58"/>
      <c r="BQ27" s="58"/>
      <c r="BR27" s="58"/>
      <c r="BS27" s="58"/>
      <c r="BT27" s="110"/>
      <c r="BU27" s="110"/>
      <c r="BV27" s="58"/>
      <c r="BW27" s="58"/>
      <c r="BX27" s="58"/>
      <c r="BY27" s="58"/>
      <c r="BZ27" s="58"/>
      <c r="CA27" s="110"/>
      <c r="CB27" s="110"/>
      <c r="CC27" s="58"/>
      <c r="CD27" s="58"/>
      <c r="CE27" s="58"/>
      <c r="CF27" s="58"/>
      <c r="CG27" s="58"/>
      <c r="CH27" s="110"/>
      <c r="CI27" s="110"/>
      <c r="CJ27" s="58"/>
      <c r="CK27" s="58"/>
      <c r="CL27" s="58"/>
      <c r="CM27" s="58"/>
      <c r="CN27" s="58"/>
      <c r="CO27" s="110"/>
      <c r="CP27" s="110"/>
      <c r="CQ27" s="58"/>
      <c r="CR27" s="58"/>
      <c r="CS27" s="58"/>
      <c r="CT27" s="58"/>
      <c r="CU27" s="58"/>
      <c r="CV27" s="110"/>
      <c r="CW27" s="110"/>
      <c r="CX27" s="58"/>
      <c r="CY27" s="58"/>
      <c r="CZ27" s="58"/>
      <c r="DA27" s="58"/>
      <c r="DB27" s="58"/>
      <c r="DC27" s="110"/>
      <c r="DD27" s="110"/>
      <c r="DE27" s="58"/>
      <c r="DF27" s="58"/>
      <c r="DG27" s="58"/>
      <c r="DH27" s="58"/>
      <c r="DI27" s="58"/>
      <c r="DJ27" s="110"/>
      <c r="DK27" s="110"/>
      <c r="DL27" s="58"/>
      <c r="DM27" s="58"/>
      <c r="DN27" s="58"/>
      <c r="DO27" s="58"/>
      <c r="DP27" s="58"/>
      <c r="DQ27" s="110"/>
      <c r="DR27" s="110"/>
      <c r="DS27" s="20"/>
    </row>
    <row r="28" spans="2:123" s="17" customFormat="1" ht="21.75" outlineLevel="1" thickBot="1" x14ac:dyDescent="0.3">
      <c r="B28" s="18"/>
      <c r="C28" s="49">
        <v>0</v>
      </c>
      <c r="D28" s="68" t="s">
        <v>61</v>
      </c>
      <c r="E28" s="76" t="s">
        <v>49</v>
      </c>
      <c r="F28" s="72">
        <v>0</v>
      </c>
      <c r="G28" s="36">
        <f>G27+7</f>
        <v>45384</v>
      </c>
      <c r="H28" s="37">
        <f>G28</f>
        <v>45384</v>
      </c>
      <c r="I28" s="19"/>
      <c r="J28" s="19">
        <f t="shared" si="58"/>
        <v>1</v>
      </c>
      <c r="K28" s="58"/>
      <c r="L28" s="58"/>
      <c r="M28" s="58"/>
      <c r="N28" s="58"/>
      <c r="O28" s="58"/>
      <c r="P28" s="110"/>
      <c r="Q28" s="110"/>
      <c r="R28" s="58"/>
      <c r="S28" s="58"/>
      <c r="T28" s="58"/>
      <c r="U28" s="58"/>
      <c r="V28" s="58"/>
      <c r="W28" s="110"/>
      <c r="X28" s="110"/>
      <c r="Y28" s="58"/>
      <c r="Z28" s="58"/>
      <c r="AA28" s="58"/>
      <c r="AB28" s="58"/>
      <c r="AC28" s="58"/>
      <c r="AD28" s="110"/>
      <c r="AE28" s="110"/>
      <c r="AF28" s="58"/>
      <c r="AG28" s="58"/>
      <c r="AH28" s="58"/>
      <c r="AI28" s="58"/>
      <c r="AJ28" s="58"/>
      <c r="AK28" s="110"/>
      <c r="AL28" s="110"/>
      <c r="AM28" s="58"/>
      <c r="AN28" s="58"/>
      <c r="AO28" s="58"/>
      <c r="AP28" s="58"/>
      <c r="AQ28" s="58"/>
      <c r="AR28" s="110"/>
      <c r="AS28" s="110"/>
      <c r="AT28" s="58"/>
      <c r="AU28" s="58"/>
      <c r="AV28" s="58"/>
      <c r="AW28" s="58"/>
      <c r="AX28" s="58"/>
      <c r="AY28" s="110"/>
      <c r="AZ28" s="110"/>
      <c r="BA28" s="58"/>
      <c r="BB28" s="58"/>
      <c r="BC28" s="58"/>
      <c r="BD28" s="58"/>
      <c r="BE28" s="58"/>
      <c r="BF28" s="110"/>
      <c r="BG28" s="110"/>
      <c r="BH28" s="58"/>
      <c r="BI28" s="58"/>
      <c r="BJ28" s="58"/>
      <c r="BK28" s="58"/>
      <c r="BL28" s="58"/>
      <c r="BM28" s="110"/>
      <c r="BN28" s="110"/>
      <c r="BO28" s="58"/>
      <c r="BP28" s="58"/>
      <c r="BQ28" s="58"/>
      <c r="BR28" s="58"/>
      <c r="BS28" s="58"/>
      <c r="BT28" s="110"/>
      <c r="BU28" s="110"/>
      <c r="BV28" s="58"/>
      <c r="BW28" s="58"/>
      <c r="BX28" s="58"/>
      <c r="BY28" s="58"/>
      <c r="BZ28" s="58"/>
      <c r="CA28" s="110"/>
      <c r="CB28" s="110"/>
      <c r="CC28" s="58"/>
      <c r="CD28" s="58"/>
      <c r="CE28" s="58"/>
      <c r="CF28" s="58"/>
      <c r="CG28" s="58"/>
      <c r="CH28" s="110"/>
      <c r="CI28" s="110"/>
      <c r="CJ28" s="58"/>
      <c r="CK28" s="58"/>
      <c r="CL28" s="58"/>
      <c r="CM28" s="58"/>
      <c r="CN28" s="58"/>
      <c r="CO28" s="110"/>
      <c r="CP28" s="110"/>
      <c r="CQ28" s="58"/>
      <c r="CR28" s="58"/>
      <c r="CS28" s="58"/>
      <c r="CT28" s="58"/>
      <c r="CU28" s="58"/>
      <c r="CV28" s="110"/>
      <c r="CW28" s="110"/>
      <c r="CX28" s="58"/>
      <c r="CY28" s="58"/>
      <c r="CZ28" s="58"/>
      <c r="DA28" s="58"/>
      <c r="DB28" s="58"/>
      <c r="DC28" s="110"/>
      <c r="DD28" s="110"/>
      <c r="DE28" s="58"/>
      <c r="DF28" s="58"/>
      <c r="DG28" s="58"/>
      <c r="DH28" s="58"/>
      <c r="DI28" s="58"/>
      <c r="DJ28" s="110"/>
      <c r="DK28" s="110"/>
      <c r="DL28" s="58"/>
      <c r="DM28" s="58"/>
      <c r="DN28" s="58"/>
      <c r="DO28" s="58"/>
      <c r="DP28" s="58"/>
      <c r="DQ28" s="110"/>
      <c r="DR28" s="110"/>
      <c r="DS28" s="20"/>
    </row>
    <row r="29" spans="2:123" s="17" customFormat="1" ht="21.75" outlineLevel="1" thickBot="1" x14ac:dyDescent="0.3">
      <c r="B29" s="18"/>
      <c r="C29" s="49">
        <v>0</v>
      </c>
      <c r="D29" s="68" t="s">
        <v>62</v>
      </c>
      <c r="E29" s="76" t="s">
        <v>49</v>
      </c>
      <c r="F29" s="72">
        <v>0</v>
      </c>
      <c r="G29" s="36">
        <f>_xlfn.LET(_xlpm.oneThirdIn, INT(H27-G27)/7/3*7,G27+_xlpm.oneThirdIn)</f>
        <v>45405</v>
      </c>
      <c r="H29" s="37">
        <f>G29</f>
        <v>45405</v>
      </c>
      <c r="I29" s="19"/>
      <c r="J29" s="19">
        <f t="shared" si="58"/>
        <v>1</v>
      </c>
      <c r="K29" s="58"/>
      <c r="L29" s="58"/>
      <c r="M29" s="58"/>
      <c r="N29" s="58"/>
      <c r="O29" s="58"/>
      <c r="P29" s="110"/>
      <c r="Q29" s="110"/>
      <c r="R29" s="58"/>
      <c r="S29" s="58"/>
      <c r="T29" s="58"/>
      <c r="U29" s="58"/>
      <c r="V29" s="58"/>
      <c r="W29" s="110"/>
      <c r="X29" s="110"/>
      <c r="Y29" s="58"/>
      <c r="Z29" s="58"/>
      <c r="AA29" s="58"/>
      <c r="AB29" s="58"/>
      <c r="AC29" s="58"/>
      <c r="AD29" s="110"/>
      <c r="AE29" s="110"/>
      <c r="AF29" s="58"/>
      <c r="AG29" s="58"/>
      <c r="AH29" s="58"/>
      <c r="AI29" s="58"/>
      <c r="AJ29" s="58"/>
      <c r="AK29" s="110"/>
      <c r="AL29" s="110"/>
      <c r="AM29" s="58"/>
      <c r="AN29" s="58"/>
      <c r="AO29" s="58"/>
      <c r="AP29" s="58"/>
      <c r="AQ29" s="58"/>
      <c r="AR29" s="110"/>
      <c r="AS29" s="110"/>
      <c r="AT29" s="58"/>
      <c r="AU29" s="58"/>
      <c r="AV29" s="58"/>
      <c r="AW29" s="58"/>
      <c r="AX29" s="58"/>
      <c r="AY29" s="110"/>
      <c r="AZ29" s="110"/>
      <c r="BA29" s="58"/>
      <c r="BB29" s="58"/>
      <c r="BC29" s="58"/>
      <c r="BD29" s="58"/>
      <c r="BE29" s="58"/>
      <c r="BF29" s="110"/>
      <c r="BG29" s="110"/>
      <c r="BH29" s="58"/>
      <c r="BI29" s="58"/>
      <c r="BJ29" s="58"/>
      <c r="BK29" s="58"/>
      <c r="BL29" s="58"/>
      <c r="BM29" s="110"/>
      <c r="BN29" s="110"/>
      <c r="BO29" s="58"/>
      <c r="BP29" s="58"/>
      <c r="BQ29" s="58"/>
      <c r="BR29" s="58"/>
      <c r="BS29" s="58"/>
      <c r="BT29" s="110"/>
      <c r="BU29" s="110"/>
      <c r="BV29" s="58"/>
      <c r="BW29" s="58"/>
      <c r="BX29" s="58"/>
      <c r="BY29" s="58"/>
      <c r="BZ29" s="58"/>
      <c r="CA29" s="110"/>
      <c r="CB29" s="110"/>
      <c r="CC29" s="58"/>
      <c r="CD29" s="58"/>
      <c r="CE29" s="58"/>
      <c r="CF29" s="58"/>
      <c r="CG29" s="58"/>
      <c r="CH29" s="110"/>
      <c r="CI29" s="110"/>
      <c r="CJ29" s="58"/>
      <c r="CK29" s="58"/>
      <c r="CL29" s="58"/>
      <c r="CM29" s="58"/>
      <c r="CN29" s="58"/>
      <c r="CO29" s="110"/>
      <c r="CP29" s="110"/>
      <c r="CQ29" s="58"/>
      <c r="CR29" s="58"/>
      <c r="CS29" s="58"/>
      <c r="CT29" s="58"/>
      <c r="CU29" s="58"/>
      <c r="CV29" s="110"/>
      <c r="CW29" s="110"/>
      <c r="CX29" s="58"/>
      <c r="CY29" s="58"/>
      <c r="CZ29" s="58"/>
      <c r="DA29" s="58"/>
      <c r="DB29" s="58"/>
      <c r="DC29" s="110"/>
      <c r="DD29" s="110"/>
      <c r="DE29" s="58"/>
      <c r="DF29" s="58"/>
      <c r="DG29" s="58"/>
      <c r="DH29" s="58"/>
      <c r="DI29" s="58"/>
      <c r="DJ29" s="110"/>
      <c r="DK29" s="110"/>
      <c r="DL29" s="58"/>
      <c r="DM29" s="58"/>
      <c r="DN29" s="58"/>
      <c r="DO29" s="58"/>
      <c r="DP29" s="58"/>
      <c r="DQ29" s="110"/>
      <c r="DR29" s="110"/>
      <c r="DS29" s="20"/>
    </row>
    <row r="30" spans="2:123" s="17" customFormat="1" ht="21.75" outlineLevel="1" thickBot="1" x14ac:dyDescent="0.3">
      <c r="B30" s="18"/>
      <c r="C30" s="49">
        <v>0</v>
      </c>
      <c r="D30" s="68" t="s">
        <v>63</v>
      </c>
      <c r="E30" s="76" t="s">
        <v>49</v>
      </c>
      <c r="F30" s="72">
        <v>0</v>
      </c>
      <c r="G30" s="36">
        <f>H27-7</f>
        <v>45454</v>
      </c>
      <c r="H30" s="37">
        <f>G30</f>
        <v>45454</v>
      </c>
      <c r="I30" s="19"/>
      <c r="J30" s="19"/>
      <c r="K30" s="58"/>
      <c r="L30" s="58"/>
      <c r="M30" s="58"/>
      <c r="N30" s="58"/>
      <c r="O30" s="58"/>
      <c r="P30" s="110"/>
      <c r="Q30" s="110"/>
      <c r="R30" s="58"/>
      <c r="S30" s="58"/>
      <c r="T30" s="58"/>
      <c r="U30" s="58"/>
      <c r="V30" s="58"/>
      <c r="W30" s="110"/>
      <c r="X30" s="110"/>
      <c r="Y30" s="58"/>
      <c r="Z30" s="58"/>
      <c r="AA30" s="58"/>
      <c r="AB30" s="58"/>
      <c r="AC30" s="58"/>
      <c r="AD30" s="110"/>
      <c r="AE30" s="110"/>
      <c r="AF30" s="58"/>
      <c r="AG30" s="58"/>
      <c r="AH30" s="58"/>
      <c r="AI30" s="58"/>
      <c r="AJ30" s="58"/>
      <c r="AK30" s="110"/>
      <c r="AL30" s="110"/>
      <c r="AM30" s="58"/>
      <c r="AN30" s="58"/>
      <c r="AO30" s="58"/>
      <c r="AP30" s="58"/>
      <c r="AQ30" s="58"/>
      <c r="AR30" s="110"/>
      <c r="AS30" s="110"/>
      <c r="AT30" s="58"/>
      <c r="AU30" s="58"/>
      <c r="AV30" s="58"/>
      <c r="AW30" s="58"/>
      <c r="AX30" s="58"/>
      <c r="AY30" s="110"/>
      <c r="AZ30" s="110"/>
      <c r="BA30" s="58"/>
      <c r="BB30" s="58"/>
      <c r="BC30" s="58"/>
      <c r="BD30" s="58"/>
      <c r="BE30" s="58"/>
      <c r="BF30" s="110"/>
      <c r="BG30" s="110"/>
      <c r="BH30" s="58"/>
      <c r="BI30" s="58"/>
      <c r="BJ30" s="58"/>
      <c r="BK30" s="58"/>
      <c r="BL30" s="58"/>
      <c r="BM30" s="110"/>
      <c r="BN30" s="110"/>
      <c r="BO30" s="58"/>
      <c r="BP30" s="58"/>
      <c r="BQ30" s="58"/>
      <c r="BR30" s="58"/>
      <c r="BS30" s="58"/>
      <c r="BT30" s="110"/>
      <c r="BU30" s="110"/>
      <c r="BV30" s="58"/>
      <c r="BW30" s="58"/>
      <c r="BX30" s="58"/>
      <c r="BY30" s="58"/>
      <c r="BZ30" s="58"/>
      <c r="CA30" s="110"/>
      <c r="CB30" s="110"/>
      <c r="CC30" s="58"/>
      <c r="CD30" s="58"/>
      <c r="CE30" s="58"/>
      <c r="CF30" s="58"/>
      <c r="CG30" s="58"/>
      <c r="CH30" s="110"/>
      <c r="CI30" s="110"/>
      <c r="CJ30" s="58"/>
      <c r="CK30" s="58"/>
      <c r="CL30" s="58"/>
      <c r="CM30" s="58"/>
      <c r="CN30" s="58"/>
      <c r="CO30" s="110"/>
      <c r="CP30" s="110"/>
      <c r="CQ30" s="58"/>
      <c r="CR30" s="58"/>
      <c r="CS30" s="58"/>
      <c r="CT30" s="58"/>
      <c r="CU30" s="58"/>
      <c r="CV30" s="110"/>
      <c r="CW30" s="110"/>
      <c r="CX30" s="58"/>
      <c r="CY30" s="58"/>
      <c r="CZ30" s="58"/>
      <c r="DA30" s="58"/>
      <c r="DB30" s="58"/>
      <c r="DC30" s="110"/>
      <c r="DD30" s="110"/>
      <c r="DE30" s="58"/>
      <c r="DF30" s="58"/>
      <c r="DG30" s="58"/>
      <c r="DH30" s="58"/>
      <c r="DI30" s="58"/>
      <c r="DJ30" s="110"/>
      <c r="DK30" s="110"/>
      <c r="DL30" s="58"/>
      <c r="DM30" s="58"/>
      <c r="DN30" s="58"/>
      <c r="DO30" s="58"/>
      <c r="DP30" s="58"/>
      <c r="DQ30" s="110"/>
      <c r="DR30" s="110"/>
      <c r="DS30" s="20"/>
    </row>
    <row r="31" spans="2:123" s="17" customFormat="1" ht="24" thickBot="1" x14ac:dyDescent="0.4">
      <c r="B31" s="18"/>
      <c r="C31" s="93">
        <f>_xlfn.MINIFS(C32:C33,C32:C33,"&gt;0")</f>
        <v>0</v>
      </c>
      <c r="D31" s="90" t="str">
        <f>"Evaluation (" &amp; COUNTA(C32:C33) &amp; " activitites)"</f>
        <v>Evaluation (2 activitites)</v>
      </c>
      <c r="E31" s="78" t="s">
        <v>15</v>
      </c>
      <c r="F31" s="97"/>
      <c r="G31" s="38"/>
      <c r="H31" s="39"/>
      <c r="I31" s="19"/>
      <c r="J31" s="19" t="str">
        <f t="shared" si="58"/>
        <v/>
      </c>
      <c r="K31" s="58"/>
      <c r="L31" s="58"/>
      <c r="M31" s="58"/>
      <c r="N31" s="58"/>
      <c r="O31" s="58"/>
      <c r="P31" s="110"/>
      <c r="Q31" s="110"/>
      <c r="R31" s="58"/>
      <c r="S31" s="58"/>
      <c r="T31" s="58"/>
      <c r="U31" s="58"/>
      <c r="V31" s="58"/>
      <c r="W31" s="110"/>
      <c r="X31" s="110"/>
      <c r="Y31" s="58"/>
      <c r="Z31" s="58"/>
      <c r="AA31" s="58"/>
      <c r="AB31" s="58"/>
      <c r="AC31" s="58"/>
      <c r="AD31" s="110"/>
      <c r="AE31" s="110"/>
      <c r="AF31" s="58"/>
      <c r="AG31" s="58"/>
      <c r="AH31" s="58"/>
      <c r="AI31" s="58"/>
      <c r="AJ31" s="58"/>
      <c r="AK31" s="110"/>
      <c r="AL31" s="110"/>
      <c r="AM31" s="58"/>
      <c r="AN31" s="58"/>
      <c r="AO31" s="58"/>
      <c r="AP31" s="58"/>
      <c r="AQ31" s="58"/>
      <c r="AR31" s="110"/>
      <c r="AS31" s="110"/>
      <c r="AT31" s="58"/>
      <c r="AU31" s="58"/>
      <c r="AV31" s="58"/>
      <c r="AW31" s="58"/>
      <c r="AX31" s="58"/>
      <c r="AY31" s="110"/>
      <c r="AZ31" s="110"/>
      <c r="BA31" s="58"/>
      <c r="BB31" s="58"/>
      <c r="BC31" s="58"/>
      <c r="BD31" s="58"/>
      <c r="BE31" s="58"/>
      <c r="BF31" s="110"/>
      <c r="BG31" s="110"/>
      <c r="BH31" s="58"/>
      <c r="BI31" s="58"/>
      <c r="BJ31" s="58"/>
      <c r="BK31" s="58"/>
      <c r="BL31" s="58"/>
      <c r="BM31" s="110"/>
      <c r="BN31" s="110"/>
      <c r="BO31" s="58"/>
      <c r="BP31" s="58"/>
      <c r="BQ31" s="58"/>
      <c r="BR31" s="58"/>
      <c r="BS31" s="58"/>
      <c r="BT31" s="110"/>
      <c r="BU31" s="110"/>
      <c r="BV31" s="58"/>
      <c r="BW31" s="58"/>
      <c r="BX31" s="58"/>
      <c r="BY31" s="58"/>
      <c r="BZ31" s="58"/>
      <c r="CA31" s="110"/>
      <c r="CB31" s="110"/>
      <c r="CC31" s="58"/>
      <c r="CD31" s="58"/>
      <c r="CE31" s="58"/>
      <c r="CF31" s="58"/>
      <c r="CG31" s="58"/>
      <c r="CH31" s="110"/>
      <c r="CI31" s="110"/>
      <c r="CJ31" s="58"/>
      <c r="CK31" s="58"/>
      <c r="CL31" s="58"/>
      <c r="CM31" s="58"/>
      <c r="CN31" s="58"/>
      <c r="CO31" s="110"/>
      <c r="CP31" s="110"/>
      <c r="CQ31" s="58"/>
      <c r="CR31" s="58"/>
      <c r="CS31" s="58"/>
      <c r="CT31" s="58"/>
      <c r="CU31" s="58"/>
      <c r="CV31" s="110"/>
      <c r="CW31" s="110"/>
      <c r="CX31" s="58"/>
      <c r="CY31" s="58"/>
      <c r="CZ31" s="58"/>
      <c r="DA31" s="58"/>
      <c r="DB31" s="58"/>
      <c r="DC31" s="110"/>
      <c r="DD31" s="110"/>
      <c r="DE31" s="58"/>
      <c r="DF31" s="58"/>
      <c r="DG31" s="58"/>
      <c r="DH31" s="58"/>
      <c r="DI31" s="58"/>
      <c r="DJ31" s="110"/>
      <c r="DK31" s="110"/>
      <c r="DL31" s="58"/>
      <c r="DM31" s="58"/>
      <c r="DN31" s="58"/>
      <c r="DO31" s="58"/>
      <c r="DP31" s="58"/>
      <c r="DQ31" s="110"/>
      <c r="DR31" s="110"/>
      <c r="DS31" s="20"/>
    </row>
    <row r="32" spans="2:123" s="17" customFormat="1" ht="21.75" outlineLevel="1" thickBot="1" x14ac:dyDescent="0.3">
      <c r="B32" s="18"/>
      <c r="C32" s="50">
        <v>0</v>
      </c>
      <c r="D32" s="86" t="s">
        <v>64</v>
      </c>
      <c r="E32" s="77" t="s">
        <v>36</v>
      </c>
      <c r="F32" s="73">
        <v>0</v>
      </c>
      <c r="G32" s="40">
        <f>H27</f>
        <v>45461</v>
      </c>
      <c r="H32" s="41">
        <f>G32</f>
        <v>45461</v>
      </c>
      <c r="I32" s="19"/>
      <c r="J32" s="19">
        <f t="shared" si="58"/>
        <v>1</v>
      </c>
      <c r="K32" s="58"/>
      <c r="L32" s="58"/>
      <c r="M32" s="58"/>
      <c r="N32" s="58"/>
      <c r="O32" s="58"/>
      <c r="P32" s="110"/>
      <c r="Q32" s="110"/>
      <c r="R32" s="58"/>
      <c r="S32" s="58"/>
      <c r="T32" s="58"/>
      <c r="U32" s="58"/>
      <c r="V32" s="58"/>
      <c r="W32" s="110"/>
      <c r="X32" s="110"/>
      <c r="Y32" s="58"/>
      <c r="Z32" s="58"/>
      <c r="AA32" s="58"/>
      <c r="AB32" s="58"/>
      <c r="AC32" s="58"/>
      <c r="AD32" s="110"/>
      <c r="AE32" s="110"/>
      <c r="AF32" s="58"/>
      <c r="AG32" s="58"/>
      <c r="AH32" s="58"/>
      <c r="AI32" s="58"/>
      <c r="AJ32" s="58"/>
      <c r="AK32" s="110"/>
      <c r="AL32" s="110"/>
      <c r="AM32" s="58"/>
      <c r="AN32" s="58"/>
      <c r="AO32" s="58"/>
      <c r="AP32" s="58"/>
      <c r="AQ32" s="58"/>
      <c r="AR32" s="110"/>
      <c r="AS32" s="110"/>
      <c r="AT32" s="58"/>
      <c r="AU32" s="58"/>
      <c r="AV32" s="58"/>
      <c r="AW32" s="58"/>
      <c r="AX32" s="58"/>
      <c r="AY32" s="110"/>
      <c r="AZ32" s="110"/>
      <c r="BA32" s="58"/>
      <c r="BB32" s="58"/>
      <c r="BC32" s="58"/>
      <c r="BD32" s="58"/>
      <c r="BE32" s="58"/>
      <c r="BF32" s="110"/>
      <c r="BG32" s="110"/>
      <c r="BH32" s="58"/>
      <c r="BI32" s="58"/>
      <c r="BJ32" s="58"/>
      <c r="BK32" s="58"/>
      <c r="BL32" s="58"/>
      <c r="BM32" s="110"/>
      <c r="BN32" s="110"/>
      <c r="BO32" s="58"/>
      <c r="BP32" s="58"/>
      <c r="BQ32" s="58"/>
      <c r="BR32" s="58"/>
      <c r="BS32" s="58"/>
      <c r="BT32" s="110"/>
      <c r="BU32" s="110"/>
      <c r="BV32" s="58"/>
      <c r="BW32" s="58"/>
      <c r="BX32" s="58"/>
      <c r="BY32" s="58"/>
      <c r="BZ32" s="58"/>
      <c r="CA32" s="110"/>
      <c r="CB32" s="110"/>
      <c r="CC32" s="58"/>
      <c r="CD32" s="58"/>
      <c r="CE32" s="58"/>
      <c r="CF32" s="58"/>
      <c r="CG32" s="58"/>
      <c r="CH32" s="110"/>
      <c r="CI32" s="110"/>
      <c r="CJ32" s="58"/>
      <c r="CK32" s="58"/>
      <c r="CL32" s="58"/>
      <c r="CM32" s="58"/>
      <c r="CN32" s="58"/>
      <c r="CO32" s="110"/>
      <c r="CP32" s="110"/>
      <c r="CQ32" s="58"/>
      <c r="CR32" s="58"/>
      <c r="CS32" s="58"/>
      <c r="CT32" s="58"/>
      <c r="CU32" s="58"/>
      <c r="CV32" s="110"/>
      <c r="CW32" s="110"/>
      <c r="CX32" s="58"/>
      <c r="CY32" s="58"/>
      <c r="CZ32" s="58"/>
      <c r="DA32" s="58"/>
      <c r="DB32" s="58"/>
      <c r="DC32" s="110"/>
      <c r="DD32" s="110"/>
      <c r="DE32" s="58"/>
      <c r="DF32" s="58"/>
      <c r="DG32" s="58"/>
      <c r="DH32" s="58"/>
      <c r="DI32" s="58"/>
      <c r="DJ32" s="110"/>
      <c r="DK32" s="110"/>
      <c r="DL32" s="58"/>
      <c r="DM32" s="58"/>
      <c r="DN32" s="58"/>
      <c r="DO32" s="58"/>
      <c r="DP32" s="58"/>
      <c r="DQ32" s="110"/>
      <c r="DR32" s="110"/>
      <c r="DS32" s="20"/>
    </row>
    <row r="33" spans="2:123" s="17" customFormat="1" ht="21.75" outlineLevel="1" thickBot="1" x14ac:dyDescent="0.3">
      <c r="B33" s="18"/>
      <c r="C33" s="50">
        <v>0</v>
      </c>
      <c r="D33" s="86" t="s">
        <v>65</v>
      </c>
      <c r="E33" s="77" t="s">
        <v>49</v>
      </c>
      <c r="F33" s="73">
        <v>0</v>
      </c>
      <c r="G33" s="40">
        <f>H32+3</f>
        <v>45464</v>
      </c>
      <c r="H33" s="40">
        <f>G33</f>
        <v>45464</v>
      </c>
      <c r="I33" s="19"/>
      <c r="J33" s="19">
        <f t="shared" si="58"/>
        <v>1</v>
      </c>
      <c r="K33" s="58"/>
      <c r="L33" s="58"/>
      <c r="M33" s="58"/>
      <c r="N33" s="58"/>
      <c r="O33" s="58"/>
      <c r="P33" s="110"/>
      <c r="Q33" s="110"/>
      <c r="R33" s="58"/>
      <c r="S33" s="58"/>
      <c r="T33" s="58"/>
      <c r="U33" s="58"/>
      <c r="V33" s="58"/>
      <c r="W33" s="110"/>
      <c r="X33" s="110"/>
      <c r="Y33" s="58"/>
      <c r="Z33" s="58"/>
      <c r="AA33" s="58"/>
      <c r="AB33" s="58"/>
      <c r="AC33" s="58"/>
      <c r="AD33" s="110"/>
      <c r="AE33" s="110"/>
      <c r="AF33" s="58"/>
      <c r="AG33" s="58"/>
      <c r="AH33" s="58"/>
      <c r="AI33" s="58"/>
      <c r="AJ33" s="58"/>
      <c r="AK33" s="110"/>
      <c r="AL33" s="110"/>
      <c r="AM33" s="58"/>
      <c r="AN33" s="58"/>
      <c r="AO33" s="58"/>
      <c r="AP33" s="58"/>
      <c r="AQ33" s="58"/>
      <c r="AR33" s="110"/>
      <c r="AS33" s="110"/>
      <c r="AT33" s="58"/>
      <c r="AU33" s="58"/>
      <c r="AV33" s="58"/>
      <c r="AW33" s="58"/>
      <c r="AX33" s="58"/>
      <c r="AY33" s="110"/>
      <c r="AZ33" s="110"/>
      <c r="BA33" s="58"/>
      <c r="BB33" s="58"/>
      <c r="BC33" s="58"/>
      <c r="BD33" s="58"/>
      <c r="BE33" s="58"/>
      <c r="BF33" s="110"/>
      <c r="BG33" s="110"/>
      <c r="BH33" s="58"/>
      <c r="BI33" s="58"/>
      <c r="BJ33" s="58"/>
      <c r="BK33" s="58"/>
      <c r="BL33" s="58"/>
      <c r="BM33" s="110"/>
      <c r="BN33" s="110"/>
      <c r="BO33" s="58"/>
      <c r="BP33" s="58"/>
      <c r="BQ33" s="58"/>
      <c r="BR33" s="58"/>
      <c r="BS33" s="58"/>
      <c r="BT33" s="110"/>
      <c r="BU33" s="110"/>
      <c r="BV33" s="58"/>
      <c r="BW33" s="58"/>
      <c r="BX33" s="58"/>
      <c r="BY33" s="58"/>
      <c r="BZ33" s="58"/>
      <c r="CA33" s="110"/>
      <c r="CB33" s="110"/>
      <c r="CC33" s="58"/>
      <c r="CD33" s="58"/>
      <c r="CE33" s="58"/>
      <c r="CF33" s="58"/>
      <c r="CG33" s="58"/>
      <c r="CH33" s="110"/>
      <c r="CI33" s="110"/>
      <c r="CJ33" s="58"/>
      <c r="CK33" s="58"/>
      <c r="CL33" s="58"/>
      <c r="CM33" s="58"/>
      <c r="CN33" s="58"/>
      <c r="CO33" s="110"/>
      <c r="CP33" s="110"/>
      <c r="CQ33" s="58"/>
      <c r="CR33" s="58"/>
      <c r="CS33" s="58"/>
      <c r="CT33" s="58"/>
      <c r="CU33" s="58"/>
      <c r="CV33" s="110"/>
      <c r="CW33" s="110"/>
      <c r="CX33" s="58"/>
      <c r="CY33" s="58"/>
      <c r="CZ33" s="58"/>
      <c r="DA33" s="58"/>
      <c r="DB33" s="58"/>
      <c r="DC33" s="110"/>
      <c r="DD33" s="110"/>
      <c r="DE33" s="58"/>
      <c r="DF33" s="58"/>
      <c r="DG33" s="58"/>
      <c r="DH33" s="58"/>
      <c r="DI33" s="58"/>
      <c r="DJ33" s="110"/>
      <c r="DK33" s="110"/>
      <c r="DL33" s="58"/>
      <c r="DM33" s="58"/>
      <c r="DN33" s="58"/>
      <c r="DO33" s="58"/>
      <c r="DP33" s="58"/>
      <c r="DQ33" s="110"/>
      <c r="DR33" s="110"/>
      <c r="DS33" s="20"/>
    </row>
    <row r="34" spans="2:123" s="17" customFormat="1" ht="21.75" thickBot="1" x14ac:dyDescent="0.3">
      <c r="B34" s="18"/>
      <c r="C34" s="52"/>
      <c r="D34" s="87" t="s">
        <v>16</v>
      </c>
      <c r="E34" s="51"/>
      <c r="F34" s="42"/>
      <c r="G34" s="43"/>
      <c r="H34" s="44"/>
      <c r="I34" s="21"/>
      <c r="J34" s="21" t="str">
        <f t="shared" si="58"/>
        <v/>
      </c>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t="s">
        <v>17</v>
      </c>
    </row>
    <row r="35" spans="2:123" x14ac:dyDescent="0.25">
      <c r="B35" s="1"/>
      <c r="I35" s="1"/>
    </row>
    <row r="36" spans="2:123" x14ac:dyDescent="0.25">
      <c r="C36" s="63"/>
      <c r="D36" s="88"/>
      <c r="E36" s="66"/>
      <c r="H36" s="45"/>
    </row>
    <row r="37" spans="2:123" x14ac:dyDescent="0.25">
      <c r="C37" s="64"/>
      <c r="D37" s="89"/>
      <c r="E37" s="67"/>
    </row>
  </sheetData>
  <mergeCells count="35">
    <mergeCell ref="G5:H5"/>
    <mergeCell ref="AF3:AL3"/>
    <mergeCell ref="CX4:DD4"/>
    <mergeCell ref="DE4:DK4"/>
    <mergeCell ref="DL4:DR4"/>
    <mergeCell ref="BO4:BU4"/>
    <mergeCell ref="BV4:CB4"/>
    <mergeCell ref="CC4:CI4"/>
    <mergeCell ref="CJ4:CP4"/>
    <mergeCell ref="CQ4:CW4"/>
    <mergeCell ref="AM4:AS4"/>
    <mergeCell ref="AT4:AZ4"/>
    <mergeCell ref="BA4:BG4"/>
    <mergeCell ref="BH4:BN4"/>
    <mergeCell ref="G4:H4"/>
    <mergeCell ref="K4:Q4"/>
    <mergeCell ref="R4:X4"/>
    <mergeCell ref="Y4:AE4"/>
    <mergeCell ref="AF4:AL4"/>
    <mergeCell ref="DE3:DK3"/>
    <mergeCell ref="DL3:DR3"/>
    <mergeCell ref="CX3:DD3"/>
    <mergeCell ref="G3:H3"/>
    <mergeCell ref="BV3:CB3"/>
    <mergeCell ref="CC3:CI3"/>
    <mergeCell ref="CJ3:CP3"/>
    <mergeCell ref="CQ3:CW3"/>
    <mergeCell ref="AM3:AS3"/>
    <mergeCell ref="AT3:AZ3"/>
    <mergeCell ref="BA3:BG3"/>
    <mergeCell ref="BH3:BN3"/>
    <mergeCell ref="BO3:BU3"/>
    <mergeCell ref="K3:Q3"/>
    <mergeCell ref="R3:X3"/>
    <mergeCell ref="Y3:AE3"/>
  </mergeCells>
  <conditionalFormatting sqref="F34">
    <cfRule type="dataBar" priority="116">
      <dataBar>
        <cfvo type="num" val="0"/>
        <cfvo type="num" val="1"/>
        <color theme="0" tint="-4.9989318521683403E-2"/>
      </dataBar>
      <extLst>
        <ext xmlns:x14="http://schemas.microsoft.com/office/spreadsheetml/2009/9/main" uri="{B025F937-C7B1-47D3-B67F-A62EFF666E3E}">
          <x14:id>{B0389232-4C98-4A03-AD0E-39F63BAD1F53}</x14:id>
        </ext>
      </extLst>
    </cfRule>
  </conditionalFormatting>
  <conditionalFormatting sqref="F7:H33">
    <cfRule type="expression" dxfId="6" priority="115">
      <formula>_xlfn.ISFORMULA(F7)</formula>
    </cfRule>
  </conditionalFormatting>
  <conditionalFormatting sqref="K5:DR33">
    <cfRule type="expression" dxfId="5" priority="1">
      <formula>K$5=TODAY()</formula>
    </cfRule>
  </conditionalFormatting>
  <conditionalFormatting sqref="H7:H33">
    <cfRule type="expression" dxfId="4" priority="30">
      <formula>AND($F7&lt;1,$H7&lt;=TODAY())</formula>
    </cfRule>
  </conditionalFormatting>
  <conditionalFormatting sqref="K7:DR33">
    <cfRule type="expression" dxfId="3" priority="77">
      <formula>AND(task_start&lt;=K$5,ROUNDDOWN((task_end-task_start+1)*task_progress,0)+task_start-1&gt;=K$5)</formula>
    </cfRule>
    <cfRule type="expression" dxfId="2" priority="117">
      <formula>AND(task_end&gt;=K$5,task_start&lt;L$5,task_start=task_end)</formula>
    </cfRule>
    <cfRule type="expression" dxfId="1" priority="118" stopIfTrue="1">
      <formula>AND(task_end&gt;=K$5,task_start&lt;L$5,$A7="red")</formula>
    </cfRule>
    <cfRule type="expression" dxfId="0" priority="119">
      <formula>AND(task_end&gt;=K$5,task_start&lt;L$5)</formula>
    </cfRule>
  </conditionalFormatting>
  <conditionalFormatting sqref="C7:C33">
    <cfRule type="iconSet" priority="310">
      <iconSet iconSet="4TrafficLights" showValue="0">
        <cfvo type="percent" val="0"/>
        <cfvo type="num" val="1"/>
        <cfvo type="num" val="2"/>
        <cfvo type="num" val="3"/>
      </iconSet>
    </cfRule>
  </conditionalFormatting>
  <pageMargins left="0.35" right="0.35" top="0.35" bottom="0.5" header="0.3" footer="0.3"/>
  <pageSetup paperSize="9" scale="34" fitToHeight="0" orientation="landscape" r:id="rId1"/>
  <headerFooter scaleWithDoc="0"/>
  <drawing r:id="rId2"/>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border="1" gradient="0">
              <x14:cfvo type="num">
                <xm:f>0</xm:f>
              </x14:cfvo>
              <x14:cfvo type="num">
                <xm:f>1</xm:f>
              </x14:cfvo>
              <x14:borderColor theme="0" tint="-4.9989318521683403E-2"/>
              <x14:negativeFillColor rgb="FFFF0000"/>
              <x14:axisColor rgb="FF000000"/>
            </x14:dataBar>
          </x14:cfRule>
          <xm:sqref>F34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DA477-314B-4195-BEEE-7076631509EA}">
  <dimension ref="B2:E20"/>
  <sheetViews>
    <sheetView showGridLines="0" workbookViewId="0">
      <selection activeCell="B9" sqref="B9"/>
    </sheetView>
  </sheetViews>
  <sheetFormatPr defaultRowHeight="15" x14ac:dyDescent="0.25"/>
  <cols>
    <col min="2" max="2" width="27.7109375" customWidth="1"/>
    <col min="3" max="3" width="18.5703125" customWidth="1"/>
    <col min="4" max="4" width="35.42578125" customWidth="1"/>
    <col min="5" max="5" width="24.42578125" customWidth="1"/>
  </cols>
  <sheetData>
    <row r="2" spans="2:5" x14ac:dyDescent="0.25">
      <c r="B2" s="122" t="s">
        <v>31</v>
      </c>
      <c r="C2" s="123" t="s">
        <v>40</v>
      </c>
      <c r="D2" s="123" t="s">
        <v>41</v>
      </c>
      <c r="E2" s="124" t="s">
        <v>42</v>
      </c>
    </row>
    <row r="3" spans="2:5" x14ac:dyDescent="0.25">
      <c r="B3" s="125" t="s">
        <v>32</v>
      </c>
      <c r="C3" s="126" t="s">
        <v>33</v>
      </c>
      <c r="D3" s="127" t="s">
        <v>34</v>
      </c>
      <c r="E3" s="128" t="s">
        <v>35</v>
      </c>
    </row>
    <row r="4" spans="2:5" x14ac:dyDescent="0.25">
      <c r="B4" s="125"/>
      <c r="C4" s="129"/>
      <c r="D4" s="129"/>
      <c r="E4" s="130"/>
    </row>
    <row r="5" spans="2:5" x14ac:dyDescent="0.25">
      <c r="B5" s="122" t="s">
        <v>36</v>
      </c>
      <c r="C5" s="123" t="s">
        <v>40</v>
      </c>
      <c r="D5" s="123" t="s">
        <v>41</v>
      </c>
      <c r="E5" s="124" t="s">
        <v>42</v>
      </c>
    </row>
    <row r="6" spans="2:5" x14ac:dyDescent="0.25">
      <c r="B6" s="125" t="s">
        <v>32</v>
      </c>
      <c r="C6" s="126"/>
      <c r="D6" s="127"/>
      <c r="E6" s="128"/>
    </row>
    <row r="7" spans="2:5" x14ac:dyDescent="0.25">
      <c r="B7" s="125" t="s">
        <v>37</v>
      </c>
      <c r="C7" s="129"/>
      <c r="D7" s="129"/>
      <c r="E7" s="130"/>
    </row>
    <row r="8" spans="2:5" x14ac:dyDescent="0.25">
      <c r="B8" s="125" t="s">
        <v>38</v>
      </c>
      <c r="C8" s="129"/>
      <c r="D8" s="129"/>
      <c r="E8" s="130"/>
    </row>
    <row r="9" spans="2:5" x14ac:dyDescent="0.25">
      <c r="B9" s="125" t="s">
        <v>39</v>
      </c>
      <c r="C9" s="129"/>
      <c r="D9" s="129"/>
      <c r="E9" s="130"/>
    </row>
    <row r="12" spans="2:5" x14ac:dyDescent="0.25">
      <c r="B12" s="121" t="s">
        <v>43</v>
      </c>
    </row>
    <row r="13" spans="2:5" x14ac:dyDescent="0.25">
      <c r="B13" t="s">
        <v>45</v>
      </c>
    </row>
    <row r="14" spans="2:5" x14ac:dyDescent="0.25">
      <c r="B14" t="s">
        <v>44</v>
      </c>
    </row>
    <row r="18" spans="2:2" x14ac:dyDescent="0.25">
      <c r="B18" s="121" t="s">
        <v>46</v>
      </c>
    </row>
    <row r="19" spans="2:2" x14ac:dyDescent="0.25">
      <c r="B19" t="s">
        <v>47</v>
      </c>
    </row>
    <row r="20" spans="2:2" x14ac:dyDescent="0.25">
      <c r="B20" t="s">
        <v>44</v>
      </c>
    </row>
  </sheetData>
  <hyperlinks>
    <hyperlink ref="D3" r:id="rId1" xr:uid="{70DA80B9-957B-4283-B6D4-1A95DE27D46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9"/>
  <sheetViews>
    <sheetView workbookViewId="0"/>
  </sheetViews>
  <sheetFormatPr defaultColWidth="9.140625" defaultRowHeight="12.75" x14ac:dyDescent="0.2"/>
  <cols>
    <col min="1" max="1" width="2.85546875" style="6" customWidth="1"/>
    <col min="2" max="2" width="87.140625" style="5" customWidth="1"/>
    <col min="3" max="16384" width="9.140625" style="6"/>
  </cols>
  <sheetData>
    <row r="1" spans="2:3" ht="46.5" customHeight="1" x14ac:dyDescent="0.2"/>
    <row r="2" spans="2:3" s="8" customFormat="1" ht="15.75" x14ac:dyDescent="0.25">
      <c r="B2" s="7" t="s">
        <v>18</v>
      </c>
      <c r="C2" s="7"/>
    </row>
    <row r="3" spans="2:3" s="10" customFormat="1" ht="13.5" customHeight="1" x14ac:dyDescent="0.25">
      <c r="B3" s="9" t="s">
        <v>19</v>
      </c>
      <c r="C3" s="9"/>
    </row>
    <row r="5" spans="2:3" s="11" customFormat="1" ht="26.25" x14ac:dyDescent="0.4">
      <c r="B5" s="13" t="s">
        <v>20</v>
      </c>
    </row>
    <row r="6" spans="2:3" ht="60" x14ac:dyDescent="0.2">
      <c r="B6" s="14" t="s">
        <v>21</v>
      </c>
    </row>
    <row r="7" spans="2:3" ht="15" x14ac:dyDescent="0.2">
      <c r="B7" s="12"/>
    </row>
    <row r="8" spans="2:3" s="11" customFormat="1" ht="26.25" x14ac:dyDescent="0.4">
      <c r="B8" s="13" t="s">
        <v>22</v>
      </c>
    </row>
    <row r="9" spans="2:3" ht="60" x14ac:dyDescent="0.2">
      <c r="B9" s="14" t="s">
        <v>23</v>
      </c>
    </row>
    <row r="10" spans="2:3" ht="14.25" x14ac:dyDescent="0.2">
      <c r="B10" s="15" t="s">
        <v>24</v>
      </c>
    </row>
    <row r="11" spans="2:3" ht="15" x14ac:dyDescent="0.2">
      <c r="B11" s="12"/>
    </row>
    <row r="12" spans="2:3" s="11" customFormat="1" ht="26.25" x14ac:dyDescent="0.4">
      <c r="B12" s="13" t="s">
        <v>25</v>
      </c>
    </row>
    <row r="13" spans="2:3" ht="30" x14ac:dyDescent="0.2">
      <c r="B13" s="14" t="s">
        <v>26</v>
      </c>
    </row>
    <row r="14" spans="2:3" ht="14.25" x14ac:dyDescent="0.2">
      <c r="B14" s="15" t="s">
        <v>27</v>
      </c>
    </row>
    <row r="15" spans="2:3" ht="15" x14ac:dyDescent="0.2">
      <c r="B15" s="12"/>
    </row>
    <row r="16" spans="2:3" s="11" customFormat="1" ht="26.25" x14ac:dyDescent="0.4">
      <c r="B16" s="13" t="s">
        <v>28</v>
      </c>
    </row>
    <row r="17" spans="2:2" ht="60" x14ac:dyDescent="0.2">
      <c r="B17" s="14" t="s">
        <v>29</v>
      </c>
    </row>
    <row r="18" spans="2:2" ht="15" x14ac:dyDescent="0.2">
      <c r="B18" s="12"/>
    </row>
    <row r="19" spans="2:2" ht="75" x14ac:dyDescent="0.2">
      <c r="B19" s="14" t="s">
        <v>30</v>
      </c>
    </row>
  </sheetData>
  <hyperlinks>
    <hyperlink ref="B14" r:id="rId1" xr:uid="{00000000-0004-0000-0100-000000000000}"/>
    <hyperlink ref="B10" r:id="rId2" xr:uid="{00000000-0004-0000-0100-000001000000}"/>
    <hyperlink ref="B3" r:id="rId3" xr:uid="{00000000-0004-0000-0100-000002000000}"/>
    <hyperlink ref="B2" r:id="rId4" xr:uid="{00000000-0004-0000-0100-000003000000}"/>
  </hyperlinks>
  <pageMargins left="0.5" right="0.5" top="0.5" bottom="0.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2b3d7e3-7e76-454a-8965-edd1691835fc">
      <Terms xmlns="http://schemas.microsoft.com/office/infopath/2007/PartnerControls"/>
    </lcf76f155ced4ddcb4097134ff3c332f>
    <TaxCatchAll xmlns="33369265-33b7-4dda-ba00-60e0027c28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87DB41444209B4BB7B0F9A585FB69FF" ma:contentTypeVersion="14" ma:contentTypeDescription="Skapa ett nytt dokument." ma:contentTypeScope="" ma:versionID="08d044f5623bcd31f3c525a3e24039be">
  <xsd:schema xmlns:xsd="http://www.w3.org/2001/XMLSchema" xmlns:xs="http://www.w3.org/2001/XMLSchema" xmlns:p="http://schemas.microsoft.com/office/2006/metadata/properties" xmlns:ns2="82b3d7e3-7e76-454a-8965-edd1691835fc" xmlns:ns3="33369265-33b7-4dda-ba00-60e0027c282d" targetNamespace="http://schemas.microsoft.com/office/2006/metadata/properties" ma:root="true" ma:fieldsID="f8ef62f30df18f6fb311d08e2dddd7ba" ns2:_="" ns3:_="">
    <xsd:import namespace="82b3d7e3-7e76-454a-8965-edd1691835fc"/>
    <xsd:import namespace="33369265-33b7-4dda-ba00-60e0027c28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b3d7e3-7e76-454a-8965-edd169183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eringar" ma:readOnly="false" ma:fieldId="{5cf76f15-5ced-4ddc-b409-7134ff3c332f}" ma:taxonomyMulti="true" ma:sspId="f63104bc-d5eb-4822-8610-2b47ede6b83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369265-33b7-4dda-ba00-60e0027c282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3c07443-b368-4327-a612-45e04875cb13}" ma:internalName="TaxCatchAll" ma:showField="CatchAllData" ma:web="33369265-33b7-4dda-ba00-60e0027c28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94F8FF-2835-44C3-9124-8262367933AD}">
  <ds:schemaRefs>
    <ds:schemaRef ds:uri="http://schemas.microsoft.com/office/2006/metadata/properties"/>
    <ds:schemaRef ds:uri="http://schemas.microsoft.com/office/infopath/2007/PartnerControls"/>
    <ds:schemaRef ds:uri="82b3d7e3-7e76-454a-8965-edd1691835fc"/>
    <ds:schemaRef ds:uri="33369265-33b7-4dda-ba00-60e0027c282d"/>
  </ds:schemaRefs>
</ds:datastoreItem>
</file>

<file path=customXml/itemProps2.xml><?xml version="1.0" encoding="utf-8"?>
<ds:datastoreItem xmlns:ds="http://schemas.openxmlformats.org/officeDocument/2006/customXml" ds:itemID="{368F7E1C-6A4B-4E96-902E-96E0AB1DCD0C}"/>
</file>

<file path=customXml/itemProps3.xml><?xml version="1.0" encoding="utf-8"?>
<ds:datastoreItem xmlns:ds="http://schemas.openxmlformats.org/officeDocument/2006/customXml" ds:itemID="{90192081-4040-40AD-9F3A-1AA6136A97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Time Plan</vt:lpstr>
      <vt:lpstr>Contacts</vt:lpstr>
      <vt:lpstr>About</vt:lpstr>
      <vt:lpstr>_projectStart</vt:lpstr>
      <vt:lpstr>'Time Plan'!Print_Area</vt:lpstr>
      <vt:lpstr>'Time Plan'!Print_Titles</vt:lpstr>
      <vt:lpstr>'Time Plan'!task_end</vt:lpstr>
      <vt:lpstr>'Time Plan'!task_progress</vt:lpstr>
      <vt:lpstr>'Time Plan'!task_start</vt:lpstr>
      <vt:lpstr>'Time Plan'!today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Gantt Chart</dc:title>
  <dc:subject/>
  <dc:creator>Jesper Gran</dc:creator>
  <cp:keywords/>
  <dc:description/>
  <cp:lastModifiedBy>Jesper Gran</cp:lastModifiedBy>
  <cp:revision/>
  <dcterms:created xsi:type="dcterms:W3CDTF">2017-01-09T18:01:51Z</dcterms:created>
  <dcterms:modified xsi:type="dcterms:W3CDTF">2024-01-08T13:28:32Z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0x010100687DB41444209B4BB7B0F9A585FB69FF</vt:lpwstr>
  </property>
  <property fmtid="{D5CDD505-2E9C-101B-9397-08002B2CF9AE}" pid="3" name="MediaServiceImageTags">
    <vt:lpwstr/>
  </property>
</Properties>
</file>